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Bourg_de_Visa" sheetId="1" r:id="rId1"/>
  </sheets>
  <definedNames>
    <definedName name="_xlnm._FilterDatabase" localSheetId="0" hidden="1">'Liste_Bourg_de_Visa'!$L$3:$P$3</definedName>
    <definedName name="_xlnm.Print_Titles" localSheetId="0">'Liste_Bourg_de_Visa'!$1:$3</definedName>
    <definedName name="Liste_Bourg_de_Visa">'Liste_Bourg_de_Visa'!$A$1:$H$8</definedName>
    <definedName name="_xlnm.Print_Area" localSheetId="0">'Liste_Bourg_de_Visa'!$L:$P</definedName>
  </definedNames>
  <calcPr fullCalcOnLoad="1"/>
</workbook>
</file>

<file path=xl/sharedStrings.xml><?xml version="1.0" encoding="utf-8"?>
<sst xmlns="http://schemas.openxmlformats.org/spreadsheetml/2006/main" count="55" uniqueCount="26">
  <si>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</si>
  <si>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</si>
  <si>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</si>
  <si>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</si>
  <si>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</si>
  <si>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</si>
  <si>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</si>
  <si>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</si>
  <si>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Bourg de Visa</t>
  </si>
  <si>
    <t>ciste de La Fontaine</t>
  </si>
  <si>
    <t>panpandoux</t>
  </si>
  <si>
    <t>S.E. Bourg de Visa</t>
  </si>
  <si>
    <t>21/11/2011</t>
  </si>
  <si>
    <t>Disparue</t>
  </si>
  <si>
    <t>ciste de l'église morte</t>
  </si>
  <si>
    <t>bob82</t>
  </si>
  <si>
    <t>NE de Valence d'Agen</t>
  </si>
  <si>
    <t>No</t>
  </si>
  <si>
    <t>Localisation Cistes.net</t>
  </si>
  <si>
    <t>ciste du mur qui porte la maison du ciel</t>
  </si>
  <si>
    <t>Miramont-de-Quercy</t>
  </si>
  <si>
    <t>ciste de l'ô d'En caj</t>
  </si>
  <si>
    <t>Le troubadour félon - 2. La porte du géant maigre</t>
  </si>
  <si>
    <t>N-NE Valence d'Agen</t>
  </si>
  <si>
    <t>Le troubadour félon - 3. A l'extrémité de la douve</t>
  </si>
  <si>
    <t>Le troubadour félon - 5. Le mur de la cloche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</si>
</sst>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>
        <f>COUNT(B2:B200)</f>
        <v>26</v>
      </c>
      <c r="L1" s="12" t="str">
        <f>"Ciste du 82 – "&amp;A2&amp;" – "&amp;I1&amp;" Cistes"</f>
        <v>Ciste du 82 – Bourg de Visa – 26 Cistes</v>
      </c>
      <c r="M1" s="13"/>
      <c r="N1" s="13"/>
      <c r="O1" s="13"/>
      <c r="P1" s="14"/>
    </row>
    <row r="2" spans="1:16" ht="12.75">
      <c r="A2" s="2" t="s">
        <v>8</v>
      </c>
      <c r="B2" s="10">
        <v>21455</v>
      </c>
      <c r="C2" s="2" t="s">
        <v>9</v>
      </c>
      <c r="D2" s="2" t="s">
        <v>10</v>
      </c>
      <c r="E2" s="2" t="s">
        <v>11</v>
      </c>
      <c r="G2" s="2" t="s">
        <v>12</v>
      </c>
      <c r="H2" s="18" t="s">
        <v>13</v>
      </c>
      <c r="I2" s="1"/>
      <c r="L2" s="15" t="str">
        <f>"Mise à Jour : "&amp;LEFT(G2,10)</f>
        <v>Mise à Jour : 23/10/2008</v>
      </c>
      <c r="M2" s="16"/>
      <c r="N2" s="16"/>
      <c r="O2" s="16"/>
      <c r="P2" s="16"/>
    </row>
    <row r="3" spans="1:16" ht="15.75">
      <c r="A3" s="2" t="s">
        <v>8</v>
      </c>
      <c r="B3" s="10">
        <v>22495</v>
      </c>
      <c r="C3" s="2" t="s">
        <v>14</v>
      </c>
      <c r="D3" s="2" t="s">
        <v>15</v>
      </c>
      <c r="E3" s="2" t="s">
        <v>16</v>
      </c>
      <c r="G3" s="2" t="s">
        <v>12</v>
      </c>
      <c r="H3" s="19" t="s">
        <v>13</v>
      </c>
      <c r="I3" s="1"/>
      <c r="L3" s="4" t="s">
        <v>17</v>
      </c>
      <c r="M3" s="5" t="s">
        <v>2</v>
      </c>
      <c r="N3" s="5" t="s">
        <v>3</v>
      </c>
      <c r="O3" s="5" t="s">
        <v>18</v>
      </c>
      <c r="P3" s="5" t="s">
        <v>5</v>
      </c>
    </row>
    <row r="4" spans="1:16" ht="15.75">
      <c r="A4" s="2" t="s">
        <v>8</v>
      </c>
      <c r="B4" s="10">
        <v>22760</v>
      </c>
      <c r="C4" s="2" t="s">
        <v>19</v>
      </c>
      <c r="D4" s="2" t="s">
        <v>15</v>
      </c>
      <c r="E4" s="2" t="s">
        <v>20</v>
      </c>
      <c r="G4" s="2" t="s">
        <v>12</v>
      </c>
      <c r="H4" s="19" t="s">
        <v>13</v>
      </c>
      <c r="I4" s="1"/>
      <c r="K4" s="3"/>
      <c r="L4" s="6">
        <f>IF(A2="Bourg de Visa",HYPERLINK(CONCATENATE("http://www.cistes.net/choixciste.php?rt=2&amp;numero=",B2),B2),"")</f>
        <v>21455</v>
      </c>
      <c r="M4" s="7" t="str">
        <f>IF(A2="Bourg de Visa",C2,"")</f>
        <v>ciste de La Fontaine</v>
      </c>
      <c r="N4" s="7" t="str">
        <f>IF(A2="Bourg de Visa",D2,"")</f>
        <v>panpandoux</v>
      </c>
      <c r="O4" s="7" t="str">
        <f>IF(A2="Bourg de Visa",E2,"")</f>
        <v>S.E. Bourg de Visa</v>
      </c>
      <c r="P4" s="7">
        <f>IF(F2="","",F2)</f>
      </c>
    </row>
    <row r="5" spans="1:16" ht="15.75">
      <c r="A5" s="2" t="s">
        <v>8</v>
      </c>
      <c r="B5" s="10">
        <v>22761</v>
      </c>
      <c r="C5" s="2" t="s">
        <v>21</v>
      </c>
      <c r="D5" s="2" t="s">
        <v>15</v>
      </c>
      <c r="E5" s="2" t="s">
        <v>20</v>
      </c>
      <c r="G5" s="2" t="s">
        <v>12</v>
      </c>
      <c r="H5" s="19" t="s">
        <v>13</v>
      </c>
      <c r="I5" s="1"/>
      <c r="K5" s="3"/>
      <c r="L5" s="6">
        <f aca="true" t="shared" si="0" ref="L5:L68">IF(A3="Bourg de Visa",HYPERLINK(CONCATENATE("http://www.cistes.net/choixciste.php?rt=2&amp;numero=",B3),B3),"")</f>
        <v>21456</v>
      </c>
      <c r="M5" s="7" t="str">
        <f aca="true" t="shared" si="1" ref="M5:M68">IF(A3="Bourg de Visa",C3,"")</f>
        <v>La ciste de la chapelle du bout du monde</v>
      </c>
      <c r="N5" s="7" t="str">
        <f aca="true" t="shared" si="2" ref="N5:N68">IF(A3="Bourg de Visa",D3,"")</f>
        <v>panpandoux</v>
      </c>
      <c r="O5" s="7" t="str">
        <f aca="true" t="shared" si="3" ref="O5:O68">IF(A3="Bourg de Visa",E3,"")</f>
        <v>S.E. Bourg de Visa</v>
      </c>
      <c r="P5" s="7">
        <f aca="true" t="shared" si="4" ref="P5:P68">IF(F3="","",F3)</f>
      </c>
    </row>
    <row r="6" spans="1:16" ht="15.75">
      <c r="A6" s="2" t="s">
        <v>8</v>
      </c>
      <c r="B6" s="10">
        <v>23884</v>
      </c>
      <c r="C6" s="2" t="s">
        <v>22</v>
      </c>
      <c r="D6" s="2" t="s">
        <v>15</v>
      </c>
      <c r="E6" s="2" t="s">
        <v>23</v>
      </c>
      <c r="G6" s="2" t="s">
        <v>12</v>
      </c>
      <c r="H6" s="19" t="s">
        <v>13</v>
      </c>
      <c r="I6" s="1"/>
      <c r="K6" s="3"/>
      <c r="L6" s="6">
        <f t="shared" si="0"/>
        <v>22495</v>
      </c>
      <c r="M6" s="7" t="str">
        <f t="shared" si="1"/>
        <v>ciste de l'église morte</v>
      </c>
      <c r="N6" s="7" t="str">
        <f t="shared" si="2"/>
        <v>bob82</v>
      </c>
      <c r="O6" s="7" t="str">
        <f t="shared" si="3"/>
        <v>NE de Valence d'Agen</v>
      </c>
      <c r="P6" s="7">
        <f t="shared" si="4"/>
      </c>
    </row>
    <row r="7" spans="1:16" ht="15.75">
      <c r="A7" s="2" t="s">
        <v>8</v>
      </c>
      <c r="B7" s="10">
        <v>23891</v>
      </c>
      <c r="C7" s="2" t="s">
        <v>24</v>
      </c>
      <c r="D7" s="2" t="s">
        <v>15</v>
      </c>
      <c r="E7" s="2" t="s">
        <v>23</v>
      </c>
      <c r="G7" s="2" t="s">
        <v>12</v>
      </c>
      <c r="H7" s="19" t="s">
        <v>13</v>
      </c>
      <c r="I7" s="1"/>
      <c r="K7" s="3"/>
      <c r="L7" s="6">
        <f t="shared" si="0"/>
        <v>22760</v>
      </c>
      <c r="M7" s="7" t="str">
        <f t="shared" si="1"/>
        <v>ciste du mur qui porte la maison du ciel</v>
      </c>
      <c r="N7" s="7" t="str">
        <f t="shared" si="2"/>
        <v>bob82</v>
      </c>
      <c r="O7" s="7" t="str">
        <f t="shared" si="3"/>
        <v>Miramont-de-Quercy</v>
      </c>
      <c r="P7" s="7">
        <f t="shared" si="4"/>
      </c>
    </row>
    <row r="8" spans="1:16" ht="15.75">
      <c r="A8" s="2" t="s">
        <v>8</v>
      </c>
      <c r="B8" s="10">
        <v>23893</v>
      </c>
      <c r="C8" s="2" t="s">
        <v>25</v>
      </c>
      <c r="D8" s="2" t="s">
        <v>15</v>
      </c>
      <c r="E8" s="2" t="s">
        <v>23</v>
      </c>
      <c r="G8" s="2" t="s">
        <v>12</v>
      </c>
      <c r="H8" s="2" t="s">
        <v>13</v>
      </c>
      <c r="I8" s="1"/>
      <c r="K8" s="3"/>
      <c r="L8" s="6">
        <f t="shared" si="0"/>
        <v>22761</v>
      </c>
      <c r="M8" s="7" t="str">
        <f t="shared" si="1"/>
        <v>ciste de l'ô d'En caj</v>
      </c>
      <c r="N8" s="7" t="str">
        <f t="shared" si="2"/>
        <v>bob82</v>
      </c>
      <c r="O8" s="7" t="str">
        <f t="shared" si="3"/>
        <v>Miramont-de-Quercy</v>
      </c>
      <c r="P8" s="7">
        <f t="shared" si="4"/>
      </c>
    </row>
    <row r="9" spans="1:16" ht="15.75">
      <c r="A9" s="2"/>
      <c r="B9" s="10"/>
      <c r="C9" s="2"/>
      <c r="D9" s="2"/>
      <c r="E9" s="2"/>
      <c r="G9" s="2"/>
      <c r="H9" s="2"/>
      <c r="I9" s="1"/>
      <c r="K9" s="3"/>
      <c r="L9" s="6">
        <f t="shared" si="0"/>
        <v>23874</v>
      </c>
      <c r="M9" s="7" t="str">
        <f t="shared" si="1"/>
        <v>Le troubadour félon -1. L'eau du village</v>
      </c>
      <c r="N9" s="7" t="str">
        <f t="shared" si="2"/>
        <v>bob82</v>
      </c>
      <c r="O9" s="7" t="str">
        <f t="shared" si="3"/>
        <v>N-NE Valence d'Agen</v>
      </c>
      <c r="P9" s="7">
        <f t="shared" si="4"/>
      </c>
    </row>
    <row r="10" spans="1:16" ht="15.75">
      <c r="A10" s="2"/>
      <c r="B10" s="10"/>
      <c r="C10" s="2"/>
      <c r="D10" s="2"/>
      <c r="E10" s="2"/>
      <c r="G10" s="2"/>
      <c r="I10" s="1"/>
      <c r="K10" s="3"/>
      <c r="L10" s="6">
        <f t="shared" si="0"/>
        <v>23884</v>
      </c>
      <c r="M10" s="7" t="str">
        <f t="shared" si="1"/>
        <v>Le troubadour félon - 2. La porte du géant maigre</v>
      </c>
      <c r="N10" s="7" t="str">
        <f t="shared" si="2"/>
        <v>bob82</v>
      </c>
      <c r="O10" s="7" t="str">
        <f t="shared" si="3"/>
        <v>N-NE Valence d'Agen</v>
      </c>
      <c r="P10" s="7">
        <f t="shared" si="4"/>
      </c>
    </row>
    <row r="11" spans="1:16" ht="15.75">
      <c r="A11" s="2"/>
      <c r="B11" s="10"/>
      <c r="C11" s="2"/>
      <c r="D11" s="2"/>
      <c r="E11" s="2"/>
      <c r="G11" s="2"/>
      <c r="H11" s="18"/>
      <c r="I11" s="1"/>
      <c r="K11" s="3"/>
      <c r="L11" s="6">
        <f t="shared" si="0"/>
        <v>23891</v>
      </c>
      <c r="M11" s="7" t="str">
        <f t="shared" si="1"/>
        <v>Le troubadour félon - 3. A l'extrémité de la douve</v>
      </c>
      <c r="N11" s="7" t="str">
        <f t="shared" si="2"/>
        <v>bob82</v>
      </c>
      <c r="O11" s="7" t="str">
        <f t="shared" si="3"/>
        <v>N-NE Valence d'Agen</v>
      </c>
      <c r="P11" s="7">
        <f t="shared" si="4"/>
      </c>
    </row>
    <row r="12" spans="1:16" ht="15.75">
      <c r="A12" s="2"/>
      <c r="B12" s="10"/>
      <c r="C12" s="2"/>
      <c r="D12" s="2"/>
      <c r="E12" s="2"/>
      <c r="G12" s="2"/>
      <c r="I12" s="1"/>
      <c r="K12" s="3"/>
      <c r="L12" s="6">
        <f t="shared" si="0"/>
        <v>23892</v>
      </c>
      <c r="M12" s="7" t="str">
        <f t="shared" si="1"/>
        <v>Le troubadour félon- 4. La maison au dessus RIKIKI Plage</v>
      </c>
      <c r="N12" s="7" t="str">
        <f t="shared" si="2"/>
        <v>bob82</v>
      </c>
      <c r="O12" s="7" t="str">
        <f t="shared" si="3"/>
        <v>N-NE Valence d'Agen</v>
      </c>
      <c r="P12" s="7">
        <f t="shared" si="4"/>
      </c>
    </row>
    <row r="13" spans="1:16" ht="15.75">
      <c r="A13" s="2"/>
      <c r="B13" s="10"/>
      <c r="C13" s="2"/>
      <c r="D13" s="2"/>
      <c r="E13" s="2"/>
      <c r="G13" s="2"/>
      <c r="I13" s="1"/>
      <c r="K13" s="3"/>
      <c r="L13" s="6">
        <f t="shared" si="0"/>
        <v>23893</v>
      </c>
      <c r="M13" s="7" t="str">
        <f t="shared" si="1"/>
        <v>Le troubadour félon - 5. Le mur de la cloche</v>
      </c>
      <c r="N13" s="7" t="str">
        <f t="shared" si="2"/>
        <v>bob82</v>
      </c>
      <c r="O13" s="7" t="str">
        <f t="shared" si="3"/>
        <v>N-NE Valence d'Agen</v>
      </c>
      <c r="P13" s="7">
        <f t="shared" si="4"/>
      </c>
    </row>
    <row r="14" spans="1:16" ht="15.75">
      <c r="A14" s="2"/>
      <c r="B14" s="10"/>
      <c r="C14" s="2"/>
      <c r="D14" s="2"/>
      <c r="E14" s="2"/>
      <c r="G14" s="2"/>
      <c r="I14" s="1"/>
      <c r="K14" s="3"/>
      <c r="L14" s="6">
        <f t="shared" si="0"/>
        <v>23897</v>
      </c>
      <c r="M14" s="7" t="str">
        <f t="shared" si="1"/>
        <v>Le troubadour félon - 6. Le troisième moulin</v>
      </c>
      <c r="N14" s="7" t="str">
        <f t="shared" si="2"/>
        <v>bob82</v>
      </c>
      <c r="O14" s="7" t="str">
        <f t="shared" si="3"/>
        <v>N - NE Valence d'Agen</v>
      </c>
      <c r="P14" s="7">
        <f t="shared" si="4"/>
      </c>
    </row>
    <row r="15" spans="1:16" ht="15.75">
      <c r="A15" s="2"/>
      <c r="B15" s="10"/>
      <c r="C15" s="2"/>
      <c r="D15" s="2"/>
      <c r="E15" s="2"/>
      <c r="G15" s="2"/>
      <c r="I15" s="1"/>
      <c r="K15" s="3"/>
      <c r="L15" s="6">
        <f t="shared" si="0"/>
        <v>24956</v>
      </c>
      <c r="M15" s="7" t="str">
        <f t="shared" si="1"/>
        <v>Territoires du NW - 1. Le saint au nom de calendrier</v>
      </c>
      <c r="N15" s="7" t="str">
        <f t="shared" si="2"/>
        <v>bob82</v>
      </c>
      <c r="O15" s="7" t="str">
        <f t="shared" si="3"/>
        <v>Nd ligne Bourg-de-Visa / Lauzerte / Petite Barguelonne</v>
      </c>
      <c r="P15" s="7">
        <f t="shared" si="4"/>
      </c>
    </row>
    <row r="16" spans="1:16" ht="15.75">
      <c r="A16" s="2"/>
      <c r="B16" s="10"/>
      <c r="C16" s="2"/>
      <c r="D16" s="2"/>
      <c r="E16" s="2"/>
      <c r="G16" s="2"/>
      <c r="I16" s="1"/>
      <c r="K16" s="3"/>
      <c r="L16" s="6">
        <f t="shared" si="0"/>
        <v>24974</v>
      </c>
      <c r="M16" s="7" t="str">
        <f t="shared" si="1"/>
        <v>Territoires du NW - 2. Va voir la femme du 12 !</v>
      </c>
      <c r="N16" s="7" t="str">
        <f t="shared" si="2"/>
        <v>bob82</v>
      </c>
      <c r="O16" s="7" t="str">
        <f t="shared" si="3"/>
        <v>Nd ligne Bourg-de-Visa / Lauzerte / Petite Barguelonne</v>
      </c>
      <c r="P16" s="7">
        <f t="shared" si="4"/>
      </c>
    </row>
    <row r="17" spans="1:16" ht="15.75">
      <c r="A17" s="2"/>
      <c r="B17" s="10"/>
      <c r="C17" s="2"/>
      <c r="D17" s="2"/>
      <c r="E17" s="2"/>
      <c r="G17" s="2"/>
      <c r="I17" s="1"/>
      <c r="K17" s="3"/>
      <c r="L17" s="6">
        <f t="shared" si="0"/>
        <v>24975</v>
      </c>
      <c r="M17" s="7" t="str">
        <f t="shared" si="1"/>
        <v>Territoires du NW - L 'eau derrière la porte de bois.</v>
      </c>
      <c r="N17" s="7" t="str">
        <f t="shared" si="2"/>
        <v>bob82</v>
      </c>
      <c r="O17" s="7" t="str">
        <f t="shared" si="3"/>
        <v>Nd ligne Bourg-de-Visa / Lauzerte / Petite Barguelonne</v>
      </c>
      <c r="P17" s="7">
        <f t="shared" si="4"/>
      </c>
    </row>
    <row r="18" spans="1:16" ht="15.75">
      <c r="A18" s="2"/>
      <c r="B18" s="10"/>
      <c r="C18" s="2"/>
      <c r="D18" s="2"/>
      <c r="E18" s="2"/>
      <c r="G18" s="2"/>
      <c r="I18" s="1"/>
      <c r="K18" s="3"/>
      <c r="L18" s="6">
        <f t="shared" si="0"/>
        <v>24976</v>
      </c>
      <c r="M18" s="7" t="str">
        <f t="shared" si="1"/>
        <v>Territoires du NW - 4. Enfant de la balle.</v>
      </c>
      <c r="N18" s="7" t="str">
        <f t="shared" si="2"/>
        <v>bob82</v>
      </c>
      <c r="O18" s="7" t="str">
        <f t="shared" si="3"/>
        <v>Nd ligne Bourg-de-Visa / Lauzerte / Petite Barguelonne</v>
      </c>
      <c r="P18" s="7">
        <f t="shared" si="4"/>
      </c>
    </row>
    <row r="19" spans="1:16" ht="15.75">
      <c r="A19" s="2"/>
      <c r="B19" s="10"/>
      <c r="C19" s="2"/>
      <c r="D19" s="2"/>
      <c r="E19" s="2"/>
      <c r="G19" s="2"/>
      <c r="I19" s="1"/>
      <c r="K19" s="3"/>
      <c r="L19" s="6">
        <f t="shared" si="0"/>
        <v>24983</v>
      </c>
      <c r="M19" s="7" t="str">
        <f t="shared" si="1"/>
        <v>Territoires du NW - 5. La Tuque du saint au pied du mont.</v>
      </c>
      <c r="N19" s="7" t="str">
        <f t="shared" si="2"/>
        <v>bob82</v>
      </c>
      <c r="O19" s="7" t="str">
        <f t="shared" si="3"/>
        <v>Nd ligne Bourg-de-Visa / Lauzerte / Petite Barguelonne</v>
      </c>
      <c r="P19" s="7">
        <f t="shared" si="4"/>
      </c>
    </row>
    <row r="20" spans="1:16" ht="15.75">
      <c r="A20" s="2"/>
      <c r="B20" s="10"/>
      <c r="C20" s="2"/>
      <c r="D20" s="2"/>
      <c r="E20" s="2"/>
      <c r="G20" s="2"/>
      <c r="I20" s="1"/>
      <c r="K20" s="3"/>
      <c r="L20" s="6">
        <f t="shared" si="0"/>
        <v>25041</v>
      </c>
      <c r="M20" s="7" t="str">
        <f t="shared" si="1"/>
        <v>Territoires du NW - 8. Tu peux te laver, Edouard</v>
      </c>
      <c r="N20" s="7" t="str">
        <f t="shared" si="2"/>
        <v>bob82</v>
      </c>
      <c r="O20" s="7" t="str">
        <f t="shared" si="3"/>
        <v>Nd ligne Bourg-de-Visa / Lauzerte / Petite Barguelonne.</v>
      </c>
      <c r="P20" s="7">
        <f t="shared" si="4"/>
      </c>
    </row>
    <row r="21" spans="1:16" ht="15.75">
      <c r="A21" s="2"/>
      <c r="B21" s="10"/>
      <c r="C21" s="2"/>
      <c r="D21" s="2"/>
      <c r="E21" s="2"/>
      <c r="G21" s="2"/>
      <c r="I21" s="1"/>
      <c r="K21" s="3"/>
      <c r="L21" s="6">
        <f t="shared" si="0"/>
        <v>25087</v>
      </c>
      <c r="M21" s="7" t="str">
        <f t="shared" si="1"/>
        <v>Territoires du NW - 16. Près du bouquin du Doc.</v>
      </c>
      <c r="N21" s="7" t="str">
        <f t="shared" si="2"/>
        <v>bob82</v>
      </c>
      <c r="O21" s="7" t="str">
        <f t="shared" si="3"/>
        <v>Nd ligne Bourg-de-Visa / Lauzerte / Petite Barguelonne.</v>
      </c>
      <c r="P21" s="7">
        <f t="shared" si="4"/>
      </c>
    </row>
    <row r="22" spans="1:16" ht="15.75">
      <c r="A22" s="2"/>
      <c r="B22" s="10"/>
      <c r="C22" s="2"/>
      <c r="D22" s="2"/>
      <c r="E22" s="2"/>
      <c r="G22" s="2"/>
      <c r="I22" s="1"/>
      <c r="K22" s="3"/>
      <c r="L22" s="6">
        <f t="shared" si="0"/>
        <v>25263</v>
      </c>
      <c r="M22" s="7" t="str">
        <f t="shared" si="1"/>
        <v>Ciste de la fontaine 1880</v>
      </c>
      <c r="N22" s="7" t="str">
        <f t="shared" si="2"/>
        <v>bobperdu</v>
      </c>
      <c r="O22" s="7" t="str">
        <f t="shared" si="3"/>
        <v>entre Lauzerte et Beauville tout près du 47</v>
      </c>
      <c r="P22" s="7">
        <f t="shared" si="4"/>
      </c>
    </row>
    <row r="23" spans="1:16" ht="15.75">
      <c r="A23" s="2"/>
      <c r="B23" s="10"/>
      <c r="C23" s="2"/>
      <c r="D23" s="2"/>
      <c r="E23" s="2"/>
      <c r="G23" s="2"/>
      <c r="I23" s="1"/>
      <c r="K23" s="3"/>
      <c r="L23" s="6">
        <f t="shared" si="0"/>
        <v>26321</v>
      </c>
      <c r="M23" s="7" t="str">
        <f t="shared" si="1"/>
        <v>La ciste du cousin</v>
      </c>
      <c r="N23" s="7" t="str">
        <f t="shared" si="2"/>
        <v>coachbunny</v>
      </c>
      <c r="O23" s="7" t="str">
        <f t="shared" si="3"/>
        <v>Entre l'Agenais et le Quercy</v>
      </c>
      <c r="P23" s="7">
        <f t="shared" si="4"/>
      </c>
    </row>
    <row r="24" spans="1:16" ht="15.75">
      <c r="A24" s="2"/>
      <c r="B24" s="10"/>
      <c r="C24" s="2"/>
      <c r="D24" s="2"/>
      <c r="E24" s="2"/>
      <c r="G24" s="2"/>
      <c r="I24" s="1"/>
      <c r="K24" s="3"/>
      <c r="L24" s="6">
        <f t="shared" si="0"/>
        <v>35891</v>
      </c>
      <c r="M24" s="7" t="str">
        <f t="shared" si="1"/>
        <v>A la recherche du Cytron D.</v>
      </c>
      <c r="N24" s="7" t="str">
        <f t="shared" si="2"/>
        <v>bob82</v>
      </c>
      <c r="O24" s="7" t="str">
        <f t="shared" si="3"/>
        <v>Montaigu-de-Quercy / Durfort-Lacapelette / Castelsagrat</v>
      </c>
      <c r="P24" s="7">
        <f t="shared" si="4"/>
      </c>
    </row>
    <row r="25" spans="1:16" ht="15.75">
      <c r="A25" s="2"/>
      <c r="B25" s="10"/>
      <c r="C25" s="2"/>
      <c r="D25" s="2"/>
      <c r="E25" s="2"/>
      <c r="G25" s="2"/>
      <c r="I25" s="1"/>
      <c r="K25" s="3"/>
      <c r="L25" s="6">
        <f t="shared" si="0"/>
        <v>47311</v>
      </c>
      <c r="M25" s="7" t="str">
        <f t="shared" si="1"/>
        <v>Territoires du NW - 57. La Source Perdu</v>
      </c>
      <c r="N25" s="7" t="str">
        <f t="shared" si="2"/>
        <v>Cachou Tls</v>
      </c>
      <c r="O25" s="7" t="str">
        <f t="shared" si="3"/>
        <v>Nd ligne Bourg-de-Visa / Lauzerte / Petite Barguelonne</v>
      </c>
      <c r="P25" s="7">
        <f t="shared" si="4"/>
      </c>
    </row>
    <row r="26" spans="1:16" ht="15.75">
      <c r="A26" s="2"/>
      <c r="B26" s="10"/>
      <c r="C26" s="2"/>
      <c r="D26" s="2"/>
      <c r="E26" s="2"/>
      <c r="G26" s="2"/>
      <c r="I26" s="1"/>
      <c r="K26" s="3"/>
      <c r="L26" s="6">
        <f t="shared" si="0"/>
        <v>48371</v>
      </c>
      <c r="M26" s="7" t="str">
        <f t="shared" si="1"/>
        <v>Territoires du NW -62 - A se taper la tête contre les murs !</v>
      </c>
      <c r="N26" s="7" t="str">
        <f t="shared" si="2"/>
        <v>bob82</v>
      </c>
      <c r="O26" s="7" t="str">
        <f t="shared" si="3"/>
        <v>Nd ligne Bourg-de-Visa / Lauzerte / Petite Barguelonne</v>
      </c>
      <c r="P26" s="7">
        <f t="shared" si="4"/>
      </c>
    </row>
    <row r="27" spans="1:16" ht="15.75">
      <c r="A27" s="2"/>
      <c r="B27" s="10"/>
      <c r="C27" s="2"/>
      <c r="D27" s="2"/>
      <c r="E27" s="2"/>
      <c r="G27" s="2"/>
      <c r="I27" s="1"/>
      <c r="K27" s="3"/>
      <c r="L27" s="6">
        <f t="shared" si="0"/>
        <v>48381</v>
      </c>
      <c r="M27" s="7" t="str">
        <f t="shared" si="1"/>
        <v>Territoires du NW - 63 - Pour nous, juste la ciste !</v>
      </c>
      <c r="N27" s="7" t="str">
        <f t="shared" si="2"/>
        <v>bob82</v>
      </c>
      <c r="O27" s="7" t="str">
        <f t="shared" si="3"/>
        <v>Nd ligne Bourg-de-Visa / Lauzerte / Petite Barguelonne</v>
      </c>
      <c r="P27" s="7">
        <f t="shared" si="4"/>
      </c>
    </row>
    <row r="28" spans="1:16" ht="15.75">
      <c r="A28" s="17"/>
      <c r="B28" s="11"/>
      <c r="C28" s="17"/>
      <c r="D28" s="17"/>
      <c r="E28" s="17"/>
      <c r="G28" s="17"/>
      <c r="I28" s="1"/>
      <c r="K28" s="3"/>
      <c r="L28" s="6">
        <f t="shared" si="0"/>
        <v>48495</v>
      </c>
      <c r="M28" s="7" t="str">
        <f t="shared" si="1"/>
        <v>Territoires du NW -65- Ptibouchon, elle a tout d'une grande!</v>
      </c>
      <c r="N28" s="7" t="str">
        <f t="shared" si="2"/>
        <v>bob82</v>
      </c>
      <c r="O28" s="7" t="str">
        <f t="shared" si="3"/>
        <v>Nd ligne Bourg-de-Visa / Lauzerte / Petite Barguelonne</v>
      </c>
      <c r="P28" s="7">
        <f t="shared" si="4"/>
      </c>
    </row>
    <row r="29" spans="1:16" ht="15.75">
      <c r="A29" s="17"/>
      <c r="B29" s="11"/>
      <c r="C29" s="17"/>
      <c r="D29" s="17"/>
      <c r="E29" s="17"/>
      <c r="G29" s="17"/>
      <c r="I29" s="1"/>
      <c r="K29" s="3"/>
      <c r="L29" s="6">
        <f t="shared" si="0"/>
        <v>48579</v>
      </c>
      <c r="M29" s="7" t="str">
        <f t="shared" si="1"/>
        <v>Territoires du NW - 66 - Le livre</v>
      </c>
      <c r="N29" s="7" t="str">
        <f t="shared" si="2"/>
        <v>bob82</v>
      </c>
      <c r="O29" s="7" t="str">
        <f t="shared" si="3"/>
        <v>Nd ligne Bourg-de-Visa / Lauzerte / Petite Barguelonne</v>
      </c>
      <c r="P29" s="7">
        <f t="shared" si="4"/>
      </c>
    </row>
    <row r="30" spans="2:16" ht="15.75">
      <c r="B30" s="11"/>
      <c r="I30" s="1"/>
      <c r="K30" s="3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2:16" ht="15.75">
      <c r="B31" s="11"/>
      <c r="I31" s="1"/>
      <c r="K31" s="3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2:16" ht="15.75">
      <c r="B32" s="11"/>
      <c r="I32" s="1"/>
      <c r="K32" s="3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2:16" ht="15.75">
      <c r="B33" s="11"/>
      <c r="I33" s="1"/>
      <c r="K33" s="3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2:16" ht="15.75">
      <c r="B34" s="11"/>
      <c r="I34" s="1"/>
      <c r="K34" s="3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2:16" ht="15.75">
      <c r="B35" s="11"/>
      <c r="I35" s="1"/>
      <c r="K35" s="3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2:16" ht="15.75">
      <c r="B36" s="11"/>
      <c r="I36" s="1"/>
      <c r="K36" s="3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2:16" ht="15.75">
      <c r="B37" s="11"/>
      <c r="I37" s="1"/>
      <c r="K37" s="3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2:16" ht="15.75">
      <c r="B38" s="11"/>
      <c r="I38" s="1"/>
      <c r="K38" s="3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2:16" ht="15.75">
      <c r="B39" s="11"/>
      <c r="I39" s="1"/>
      <c r="K39" s="3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2:16" ht="15.75">
      <c r="B40" s="11"/>
      <c r="I40" s="1"/>
      <c r="K40" s="3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2:16" ht="15.75">
      <c r="B41" s="11"/>
      <c r="I41" s="1"/>
      <c r="K41" s="3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2:16" ht="15.75">
      <c r="B42" s="11"/>
      <c r="I42" s="1"/>
      <c r="K42" s="3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2:16" ht="15.75">
      <c r="B43" s="11"/>
      <c r="K43" s="3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2:16" ht="15.75">
      <c r="B44" s="11"/>
      <c r="K44" s="3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2:16" ht="15.75">
      <c r="B45" s="11"/>
      <c r="K45" s="3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2:16" ht="15.75">
      <c r="B46" s="11"/>
      <c r="K46" s="3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2:16" ht="15.75">
      <c r="B47" s="11"/>
      <c r="K47" s="3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2:16" ht="15.75">
      <c r="B48" s="11"/>
      <c r="K48" s="3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1"/>
      <c r="K49" s="3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1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1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1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1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K69" s="3"/>
      <c r="L69" s="6">
        <f aca="true" t="shared" si="5" ref="L69:L132">IF(A67="Bourg de Visa",HYPERLINK(CONCATENATE("http://www.cistes.net/choixciste.php?rt=2&amp;numero=",B67),B67),"")</f>
      </c>
      <c r="M69" s="7">
        <f aca="true" t="shared" si="6" ref="M69:M132">IF(A67="Bourg de Visa",C67,"")</f>
      </c>
      <c r="N69" s="7">
        <f aca="true" t="shared" si="7" ref="N69:N132">IF(A67="Bourg de Visa",D67,"")</f>
      </c>
      <c r="O69" s="7">
        <f aca="true" t="shared" si="8" ref="O69:O132">IF(A67="Bourg de Visa",E67,"")</f>
      </c>
      <c r="P69" s="7">
        <f aca="true" t="shared" si="9" ref="P69:P132">IF(F67="","",F67)</f>
      </c>
    </row>
    <row r="70" spans="2:16" ht="15.75">
      <c r="B70" s="11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IF(A131="Bourg de Visa",HYPERLINK(CONCATENATE("http://www.cistes.net/choixciste.php?rt=2&amp;numero=",B131),B131),"")</f>
      </c>
      <c r="M133" s="7">
        <f aca="true" t="shared" si="11" ref="M133:M196">IF(A131="Bourg de Visa",C131,"")</f>
      </c>
      <c r="N133" s="7">
        <f aca="true" t="shared" si="12" ref="N133:N196">IF(A131="Bourg de Visa",D131,"")</f>
      </c>
      <c r="O133" s="7">
        <f aca="true" t="shared" si="13" ref="O133:O196">IF(A131="Bourg de Visa",E131,"")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IF(A195="Bourg de Visa",HYPERLINK(CONCATENATE("http://www.cistes.net/choixciste.php?rt=2&amp;numero=",B195),B195),"")</f>
      </c>
      <c r="M197" s="7">
        <f>IF(A195="Bourg de Visa",C195,"")</f>
      </c>
      <c r="N197" s="7">
        <f>IF(A195="Bourg de Visa",D195,"")</f>
      </c>
      <c r="O197" s="7">
        <f>IF(A195="Bourg de Visa",E195,"")</f>
      </c>
      <c r="P197" s="7">
        <f>IF(F195="","",F195)</f>
      </c>
    </row>
    <row r="198" spans="2:16" ht="15.75">
      <c r="B198" s="11"/>
      <c r="K198" s="3"/>
      <c r="L198" s="6">
        <f>IF(A196="Bourg de Visa",HYPERLINK(CONCATENATE("http://www.cistes.net/choixciste.php?rt=2&amp;numero=",B196),B196),"")</f>
      </c>
      <c r="M198" s="7">
        <f>IF(A196="Bourg de Visa",C196,"")</f>
      </c>
      <c r="N198" s="7">
        <f>IF(A196="Bourg de Visa",D196,"")</f>
      </c>
      <c r="O198" s="7">
        <f>IF(A196="Bourg de Visa",E196,"")</f>
      </c>
      <c r="P198" s="7">
        <f>IF(F196="","",F196)</f>
      </c>
    </row>
    <row r="199" spans="2:16" ht="15.75">
      <c r="B199" s="11"/>
      <c r="K199" s="3"/>
      <c r="L199" s="6">
        <f>IF(A197="Bourg de Visa",HYPERLINK(CONCATENATE("http://www.cistes.net/choixciste.php?rt=2&amp;numero=",B197),B197),"")</f>
      </c>
      <c r="M199" s="7">
        <f>IF(A197="Bourg de Visa",C197,"")</f>
      </c>
      <c r="N199" s="7">
        <f>IF(A197="Bourg de Visa",D197,"")</f>
      </c>
      <c r="O199" s="7">
        <f>IF(A197="Bourg de Visa",E197,"")</f>
      </c>
      <c r="P199" s="7">
        <f>IF(F197="","",F197)</f>
      </c>
    </row>
    <row r="200" spans="2:16" ht="15.75">
      <c r="B200" s="11"/>
      <c r="K200" s="3"/>
      <c r="L200" s="6">
        <f>IF(A198="Bourg de Visa",HYPERLINK(CONCATENATE("http://www.cistes.net/choixciste.php?rt=2&amp;numero=",B198),B198),"")</f>
      </c>
      <c r="M200" s="7">
        <f>IF(A198="Bourg de Visa",C198,"")</f>
      </c>
      <c r="N200" s="7">
        <f>IF(A198="Bourg de Visa",D198,"")</f>
      </c>
      <c r="O200" s="7">
        <f>IF(A198="Bourg de Visa",E198,"")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2008-10-23T06:17:03Z</dcterms:modified>
  <cp:category/>
  <cp:version/>
  <cp:contentType/>
  <cp:contentStatus/>
</cp:coreProperties>
</file>