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Castelsarrasin" sheetId="1" r:id="rId1"/>
  </sheets>
  <definedNames>
    <definedName name="_xlnm._FilterDatabase" localSheetId="0" hidden="1">'Liste_Castelsarrasin'!$L$3:$P$3</definedName>
    <definedName name="_xlnm.Print_Titles" localSheetId="0">'Liste_Castelsarrasin'!$1:$3</definedName>
    <definedName name="Liste_Castelsarrasin">'Liste_Castelsarrasin'!$A$1:$H$39</definedName>
    <definedName name="_xlnm.Print_Area" localSheetId="0">'Liste_Castelsarrasin'!$L:$P</definedName>
  </definedNames>
  <calcPr fullCalcOnLoad="1"/>
</workbook>
</file>

<file path=xl/sharedStrings.xml><?xml version="1.0" encoding="utf-8"?>
<sst xmlns="http://schemas.openxmlformats.org/spreadsheetml/2006/main" count="241" uniqueCount="73">
  <si>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</si>
  <si>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</si>
  <si>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</si>
  <si>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</si>
  <si>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</si>
  <si>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</si>
  <si>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</si>
  <si>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</si>
  <si>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Castelsarrasin</t>
  </si>
  <si>
    <t>La ciste de Jean</t>
  </si>
  <si>
    <t>bob82</t>
  </si>
  <si>
    <t>21/11/2011</t>
  </si>
  <si>
    <t>Disparue</t>
  </si>
  <si>
    <t>ciste des PECHEURS</t>
  </si>
  <si>
    <t>commune de Castelsarrasin</t>
  </si>
  <si>
    <t>No</t>
  </si>
  <si>
    <t>Localisation Cistes.net</t>
  </si>
  <si>
    <t>ciste de st sauveur</t>
  </si>
  <si>
    <t>ciste en amont du pont bleu 3/3</t>
  </si>
  <si>
    <t>ciste de l'Amérique du Sud bleue n°2</t>
  </si>
  <si>
    <t>environs de Castelsarrasin</t>
  </si>
  <si>
    <t>ciste du centre cosmique du monde</t>
  </si>
  <si>
    <t>ciste d'Echo Charlie</t>
  </si>
  <si>
    <t>proximité Castelsarrasin</t>
  </si>
  <si>
    <t>ciste de la larronne 1/2</t>
  </si>
  <si>
    <t>ciste de la larronne 2/2</t>
  </si>
  <si>
    <t>ciste de jeux de mots, de bas et de hauts 1</t>
  </si>
  <si>
    <t>proximité La Ville Dieu du Temple</t>
  </si>
  <si>
    <t>Ciste de L'Ouganda 2</t>
  </si>
  <si>
    <t>Commune de Castelsarrasin</t>
  </si>
  <si>
    <t>ciste de Castel Sarracenum</t>
  </si>
  <si>
    <t>A votre avis ?</t>
  </si>
  <si>
    <t>Ciste de L'ouganda 4</t>
  </si>
  <si>
    <t>ciste des prairies de l'Ouganda 2/3</t>
  </si>
  <si>
    <t>ciste des prairies de l'ouganda 3/3</t>
  </si>
  <si>
    <t>ciste du Jambon à croix blanche 1</t>
  </si>
  <si>
    <t>De Castelsarrasin au nord de Lafrançaise</t>
  </si>
  <si>
    <t>ciste du "clocher prends garde"</t>
  </si>
  <si>
    <t>NW Montauban</t>
  </si>
  <si>
    <t>Ciste du plancher des anges</t>
  </si>
  <si>
    <t>ciste de l'annexion de 1883</t>
  </si>
  <si>
    <t>Montagne russe</t>
  </si>
  <si>
    <t>breizbleu</t>
  </si>
  <si>
    <t>SW d'Alary</t>
  </si>
  <si>
    <t>ciste emmmurée</t>
  </si>
  <si>
    <t>aigle de feu</t>
  </si>
  <si>
    <t>meauzac</t>
  </si>
  <si>
    <t>Juste trois mots - 1. La pierre de Maurice</t>
  </si>
  <si>
    <t>Au coeur de Castelsarrasin</t>
  </si>
  <si>
    <t>Bord de Garonne. Suite. 1. Le génie US.</t>
  </si>
  <si>
    <t>Castelsarrasin.</t>
  </si>
  <si>
    <t>Bord de Garonne. Suite. 2. Cessez-le-feu.</t>
  </si>
  <si>
    <t>Bord de Garonne. Suite. 3. Au bout du tablier.</t>
  </si>
  <si>
    <t>Ciste de l'homme au poing fermé.</t>
  </si>
  <si>
    <t>Les sons mélodieux et les lettres du savoir.</t>
  </si>
  <si>
    <t>Dos au onze.</t>
  </si>
  <si>
    <t>Allez Mac, entre au numéro trois !</t>
  </si>
  <si>
    <t>Ciste du six d'Antoine.</t>
  </si>
  <si>
    <t>Entre 2 exemplaires - L’agrume à l’anthocyanine.</t>
  </si>
  <si>
    <t>Commune Castelsarrasin plus une voisine.</t>
  </si>
  <si>
    <t>l'arbre aux loupes</t>
  </si>
  <si>
    <t>entre Castelsarrasin et Lafrancaise</t>
  </si>
  <si>
    <t>Quand le poisson devient oiseau</t>
  </si>
  <si>
    <t>La ciste où la truie y est</t>
  </si>
  <si>
    <t>tekilapaf</t>
  </si>
  <si>
    <t>Environs de Castelsarrasin</t>
  </si>
  <si>
    <t>La ciste des Géants industriels 1</t>
  </si>
  <si>
    <t>Région Castelsarrasinoise</t>
  </si>
  <si>
    <t>La ciste des Géants industriels 3</t>
  </si>
  <si>
    <t>On attrape pas les mouches avec du vinaigre...</t>
  </si>
  <si>
    <t>Canton de Castelsarrasin 1</t>
  </si>
  <si>
    <t>La colère de Tanara – Prières et attentions</t>
  </si>
  <si>
    <t>Cantons de Castelsarrasin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</si>
</sst>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100</v>
      </c>
      <c r="L1" s="12" t="str">
        <f>"Ciste du 82 – "&amp;A2&amp;" – "&amp;I1&amp;" Cistes"</f>
        <v>Ciste du 82 – Castelsarrasin – 100 Cistes</v>
      </c>
      <c r="M1" s="13"/>
      <c r="N1" s="13"/>
      <c r="O1" s="13"/>
      <c r="P1" s="14"/>
    </row>
    <row r="2" spans="1:16" ht="12.75">
      <c r="A2" s="2" t="s">
        <v>8</v>
      </c>
      <c r="B2" s="10">
        <v>17308</v>
      </c>
      <c r="C2" s="2" t="s">
        <v>9</v>
      </c>
      <c r="D2" s="2" t="s">
        <v>10</v>
      </c>
      <c r="E2" s="2" t="s">
        <v>8</v>
      </c>
      <c r="G2" s="2" t="s">
        <v>11</v>
      </c>
      <c r="H2" s="32" t="s">
        <v>12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17476</v>
      </c>
      <c r="C3" s="2" t="s">
        <v>13</v>
      </c>
      <c r="D3" s="2" t="s">
        <v>10</v>
      </c>
      <c r="E3" s="2" t="s">
        <v>14</v>
      </c>
      <c r="G3" s="2" t="s">
        <v>11</v>
      </c>
      <c r="H3" s="32" t="s">
        <v>12</v>
      </c>
      <c r="I3" s="1"/>
      <c r="L3" s="4" t="s">
        <v>15</v>
      </c>
      <c r="M3" s="5" t="s">
        <v>2</v>
      </c>
      <c r="N3" s="5" t="s">
        <v>3</v>
      </c>
      <c r="O3" s="5" t="s">
        <v>16</v>
      </c>
      <c r="P3" s="5" t="s">
        <v>5</v>
      </c>
    </row>
    <row r="4" spans="1:16" ht="15.75">
      <c r="A4" s="2" t="s">
        <v>8</v>
      </c>
      <c r="B4" s="10">
        <v>17966</v>
      </c>
      <c r="C4" s="2" t="s">
        <v>17</v>
      </c>
      <c r="D4" s="2" t="s">
        <v>10</v>
      </c>
      <c r="E4" s="2" t="s">
        <v>8</v>
      </c>
      <c r="G4" s="2" t="s">
        <v>11</v>
      </c>
      <c r="H4" s="32" t="s">
        <v>12</v>
      </c>
      <c r="I4" s="1"/>
      <c r="K4" s="3"/>
      <c r="L4" s="6">
        <f>IF(A2="Castelsarrasin",HYPERLINK(CONCATENATE("http://www.cistes.net/choixciste.php?rt=2&amp;numero=",B2),B2),"")</f>
        <v>17306</v>
      </c>
      <c r="M4" s="7" t="str">
        <f>IF(A2="Castelsarrasin",C2,"")</f>
        <v>A la claire fontaine</v>
      </c>
      <c r="N4" s="7" t="str">
        <f>IF(A2="Castelsarrasin",D2,"")</f>
        <v>bob82</v>
      </c>
      <c r="O4" s="7" t="str">
        <f>IF(A2="Castelsarrasin",E2,"")</f>
        <v>Castelsarrasin</v>
      </c>
      <c r="P4" s="7">
        <f>IF(F2="","",F2)</f>
      </c>
    </row>
    <row r="5" spans="1:16" ht="15.75">
      <c r="A5" s="2" t="s">
        <v>8</v>
      </c>
      <c r="B5" s="10">
        <v>19302</v>
      </c>
      <c r="C5" s="2" t="s">
        <v>18</v>
      </c>
      <c r="D5" s="2" t="s">
        <v>10</v>
      </c>
      <c r="E5" s="2" t="s">
        <v>8</v>
      </c>
      <c r="G5" s="2" t="s">
        <v>11</v>
      </c>
      <c r="H5" s="32" t="s">
        <v>12</v>
      </c>
      <c r="I5" s="1"/>
      <c r="K5" s="3"/>
      <c r="L5" s="6">
        <f aca="true" t="shared" si="0" ref="L5:L68">IF(A3="Castelsarrasin",HYPERLINK(CONCATENATE("http://www.cistes.net/choixciste.php?rt=2&amp;numero=",B3),B3),"")</f>
        <v>17307</v>
      </c>
      <c r="M5" s="7" t="str">
        <f aca="true" t="shared" si="1" ref="M5:M68">IF(A3="Castelsarrasin",C3,"")</f>
        <v>La ciste de la chapelle du Nord</v>
      </c>
      <c r="N5" s="7" t="str">
        <f aca="true" t="shared" si="2" ref="N5:N68">IF(A3="Castelsarrasin",D3,"")</f>
        <v>bob82</v>
      </c>
      <c r="O5" s="7" t="str">
        <f aca="true" t="shared" si="3" ref="O5:O68">IF(A3="Castelsarrasin",E3,"")</f>
        <v>Castelsarrasin</v>
      </c>
      <c r="P5" s="7">
        <f aca="true" t="shared" si="4" ref="P5:P68">IF(F3="","",F3)</f>
      </c>
    </row>
    <row r="6" spans="1:16" ht="15.75">
      <c r="A6" s="2" t="s">
        <v>8</v>
      </c>
      <c r="B6" s="10">
        <v>19414</v>
      </c>
      <c r="C6" s="2" t="s">
        <v>19</v>
      </c>
      <c r="D6" s="2" t="s">
        <v>10</v>
      </c>
      <c r="E6" s="2" t="s">
        <v>20</v>
      </c>
      <c r="G6" s="2" t="s">
        <v>11</v>
      </c>
      <c r="H6" s="2" t="s">
        <v>12</v>
      </c>
      <c r="I6" s="1"/>
      <c r="K6" s="3"/>
      <c r="L6" s="6">
        <f t="shared" si="0"/>
        <v>17308</v>
      </c>
      <c r="M6" s="7" t="str">
        <f t="shared" si="1"/>
        <v>La ciste de Jean</v>
      </c>
      <c r="N6" s="7" t="str">
        <f t="shared" si="2"/>
        <v>bob82</v>
      </c>
      <c r="O6" s="7" t="str">
        <f t="shared" si="3"/>
        <v>Castelsarrasin</v>
      </c>
      <c r="P6" s="7">
        <f t="shared" si="4"/>
      </c>
    </row>
    <row r="7" spans="1:16" ht="15.75">
      <c r="A7" s="2" t="s">
        <v>8</v>
      </c>
      <c r="B7" s="10">
        <v>19808</v>
      </c>
      <c r="C7" s="2" t="s">
        <v>21</v>
      </c>
      <c r="D7" s="2" t="s">
        <v>10</v>
      </c>
      <c r="E7" s="2" t="s">
        <v>8</v>
      </c>
      <c r="G7" s="2" t="s">
        <v>11</v>
      </c>
      <c r="H7" s="32" t="s">
        <v>12</v>
      </c>
      <c r="I7" s="1"/>
      <c r="K7" s="3"/>
      <c r="L7" s="6">
        <f t="shared" si="0"/>
        <v>17340</v>
      </c>
      <c r="M7" s="7" t="str">
        <f t="shared" si="1"/>
        <v>la ciste de fer</v>
      </c>
      <c r="N7" s="7" t="str">
        <f t="shared" si="2"/>
        <v>bob82</v>
      </c>
      <c r="O7" s="7" t="str">
        <f t="shared" si="3"/>
        <v>environs Castelsarrasin</v>
      </c>
      <c r="P7" s="7">
        <f t="shared" si="4"/>
      </c>
    </row>
    <row r="8" spans="1:16" ht="15.75">
      <c r="A8" s="2" t="s">
        <v>8</v>
      </c>
      <c r="B8" s="10">
        <v>20447</v>
      </c>
      <c r="C8" s="2" t="s">
        <v>22</v>
      </c>
      <c r="D8" s="2" t="s">
        <v>10</v>
      </c>
      <c r="E8" s="2" t="s">
        <v>23</v>
      </c>
      <c r="G8" s="2" t="s">
        <v>11</v>
      </c>
      <c r="H8" s="32" t="s">
        <v>12</v>
      </c>
      <c r="I8" s="1"/>
      <c r="K8" s="3"/>
      <c r="L8" s="6">
        <f t="shared" si="0"/>
        <v>17476</v>
      </c>
      <c r="M8" s="7" t="str">
        <f t="shared" si="1"/>
        <v>ciste des PECHEURS</v>
      </c>
      <c r="N8" s="7" t="str">
        <f t="shared" si="2"/>
        <v>bob82</v>
      </c>
      <c r="O8" s="7" t="str">
        <f t="shared" si="3"/>
        <v>commune de Castelsarrasin</v>
      </c>
      <c r="P8" s="7">
        <f t="shared" si="4"/>
      </c>
    </row>
    <row r="9" spans="1:16" ht="15.75">
      <c r="A9" s="2" t="s">
        <v>8</v>
      </c>
      <c r="B9" s="10">
        <v>20623</v>
      </c>
      <c r="C9" s="2" t="s">
        <v>24</v>
      </c>
      <c r="D9" s="2" t="s">
        <v>10</v>
      </c>
      <c r="E9" s="2" t="s">
        <v>20</v>
      </c>
      <c r="G9" s="2" t="s">
        <v>11</v>
      </c>
      <c r="H9" s="32" t="s">
        <v>12</v>
      </c>
      <c r="I9" s="1"/>
      <c r="K9" s="3"/>
      <c r="L9" s="6">
        <f t="shared" si="0"/>
        <v>17966</v>
      </c>
      <c r="M9" s="7" t="str">
        <f t="shared" si="1"/>
        <v>ciste de st sauveur</v>
      </c>
      <c r="N9" s="7" t="str">
        <f t="shared" si="2"/>
        <v>bob82</v>
      </c>
      <c r="O9" s="7" t="str">
        <f t="shared" si="3"/>
        <v>Castelsarrasin</v>
      </c>
      <c r="P9" s="7">
        <f t="shared" si="4"/>
      </c>
    </row>
    <row r="10" spans="1:16" ht="15.75">
      <c r="A10" s="2" t="s">
        <v>8</v>
      </c>
      <c r="B10" s="10">
        <v>20624</v>
      </c>
      <c r="C10" s="2" t="s">
        <v>25</v>
      </c>
      <c r="D10" s="2" t="s">
        <v>10</v>
      </c>
      <c r="E10" s="2" t="s">
        <v>20</v>
      </c>
      <c r="G10" s="2" t="s">
        <v>11</v>
      </c>
      <c r="H10" s="32" t="s">
        <v>12</v>
      </c>
      <c r="I10" s="1"/>
      <c r="K10" s="3"/>
      <c r="L10" s="6">
        <f t="shared" si="0"/>
        <v>18075</v>
      </c>
      <c r="M10" s="7" t="str">
        <f t="shared" si="1"/>
        <v>ciste de jacques-yves</v>
      </c>
      <c r="N10" s="7" t="str">
        <f t="shared" si="2"/>
        <v>bob82</v>
      </c>
      <c r="O10" s="7" t="str">
        <f t="shared" si="3"/>
        <v>moissac/montech</v>
      </c>
      <c r="P10" s="7">
        <f t="shared" si="4"/>
      </c>
    </row>
    <row r="11" spans="1:16" ht="15.75">
      <c r="A11" s="2" t="s">
        <v>8</v>
      </c>
      <c r="B11" s="10">
        <v>20912</v>
      </c>
      <c r="C11" s="2" t="s">
        <v>26</v>
      </c>
      <c r="D11" s="2" t="s">
        <v>10</v>
      </c>
      <c r="E11" s="2" t="s">
        <v>27</v>
      </c>
      <c r="G11" s="2" t="s">
        <v>11</v>
      </c>
      <c r="H11" s="32" t="s">
        <v>12</v>
      </c>
      <c r="I11" s="1"/>
      <c r="K11" s="3"/>
      <c r="L11" s="6">
        <f t="shared" si="0"/>
        <v>18241</v>
      </c>
      <c r="M11" s="7" t="str">
        <f t="shared" si="1"/>
        <v>sous le pont de Garonne</v>
      </c>
      <c r="N11" s="7" t="str">
        <f t="shared" si="2"/>
        <v>bob82</v>
      </c>
      <c r="O11" s="7" t="str">
        <f t="shared" si="3"/>
        <v>Qques kms W / SW Castelsarrasin</v>
      </c>
      <c r="P11" s="7">
        <f t="shared" si="4"/>
      </c>
    </row>
    <row r="12" spans="1:16" ht="15.75">
      <c r="A12" s="2" t="s">
        <v>8</v>
      </c>
      <c r="B12" s="10">
        <v>20950</v>
      </c>
      <c r="C12" s="2" t="s">
        <v>28</v>
      </c>
      <c r="D12" s="2" t="s">
        <v>10</v>
      </c>
      <c r="E12" s="2" t="s">
        <v>29</v>
      </c>
      <c r="G12" s="2" t="s">
        <v>11</v>
      </c>
      <c r="H12" s="32" t="s">
        <v>12</v>
      </c>
      <c r="I12" s="1"/>
      <c r="K12" s="3"/>
      <c r="L12" s="6">
        <f t="shared" si="0"/>
        <v>18269</v>
      </c>
      <c r="M12" s="7" t="str">
        <f t="shared" si="1"/>
        <v>Ciste des grosses bêtes qui courent vite</v>
      </c>
      <c r="N12" s="7" t="str">
        <f t="shared" si="2"/>
        <v>bob82</v>
      </c>
      <c r="O12" s="7" t="str">
        <f t="shared" si="3"/>
        <v>castelsarrasin</v>
      </c>
      <c r="P12" s="7">
        <f t="shared" si="4"/>
      </c>
    </row>
    <row r="13" spans="1:16" ht="15.75">
      <c r="A13" s="2" t="s">
        <v>8</v>
      </c>
      <c r="B13" s="10">
        <v>21117</v>
      </c>
      <c r="C13" s="2" t="s">
        <v>30</v>
      </c>
      <c r="D13" s="2" t="s">
        <v>10</v>
      </c>
      <c r="E13" s="2" t="s">
        <v>31</v>
      </c>
      <c r="G13" s="2" t="s">
        <v>11</v>
      </c>
      <c r="H13" s="32" t="s">
        <v>12</v>
      </c>
      <c r="I13" s="1"/>
      <c r="K13" s="3"/>
      <c r="L13" s="6">
        <f t="shared" si="0"/>
        <v>18510</v>
      </c>
      <c r="M13" s="7" t="str">
        <f t="shared" si="1"/>
        <v>ciste d'Adélaïde sur Garonne</v>
      </c>
      <c r="N13" s="7" t="str">
        <f t="shared" si="2"/>
        <v>bob82</v>
      </c>
      <c r="O13" s="7" t="str">
        <f t="shared" si="3"/>
        <v>proximité Castelsarrasin</v>
      </c>
      <c r="P13" s="7">
        <f t="shared" si="4"/>
      </c>
    </row>
    <row r="14" spans="1:16" ht="15.75">
      <c r="A14" s="2" t="s">
        <v>8</v>
      </c>
      <c r="B14" s="10">
        <v>21271</v>
      </c>
      <c r="C14" s="2" t="s">
        <v>32</v>
      </c>
      <c r="D14" s="2" t="s">
        <v>10</v>
      </c>
      <c r="E14" s="2" t="s">
        <v>8</v>
      </c>
      <c r="G14" s="2" t="s">
        <v>11</v>
      </c>
      <c r="H14" s="32" t="s">
        <v>12</v>
      </c>
      <c r="I14" s="1"/>
      <c r="K14" s="3"/>
      <c r="L14" s="6">
        <f t="shared" si="0"/>
        <v>19299</v>
      </c>
      <c r="M14" s="7" t="str">
        <f t="shared" si="1"/>
        <v>ciste en amont du pont bleu 1/3</v>
      </c>
      <c r="N14" s="7" t="str">
        <f t="shared" si="2"/>
        <v>bob82</v>
      </c>
      <c r="O14" s="7" t="str">
        <f t="shared" si="3"/>
        <v>castelsarrasin</v>
      </c>
      <c r="P14" s="7">
        <f t="shared" si="4"/>
      </c>
    </row>
    <row r="15" spans="1:16" ht="15.75">
      <c r="A15" s="2" t="s">
        <v>8</v>
      </c>
      <c r="B15" s="10">
        <v>21336</v>
      </c>
      <c r="C15" s="2" t="s">
        <v>33</v>
      </c>
      <c r="D15" s="2" t="s">
        <v>10</v>
      </c>
      <c r="E15" s="2" t="s">
        <v>8</v>
      </c>
      <c r="G15" s="2" t="s">
        <v>11</v>
      </c>
      <c r="H15" s="32" t="s">
        <v>12</v>
      </c>
      <c r="I15" s="1"/>
      <c r="K15" s="3"/>
      <c r="L15" s="6">
        <f t="shared" si="0"/>
        <v>19300</v>
      </c>
      <c r="M15" s="7" t="str">
        <f t="shared" si="1"/>
        <v>ciste en amont du pont bleu 2/3</v>
      </c>
      <c r="N15" s="7" t="str">
        <f t="shared" si="2"/>
        <v>bob82</v>
      </c>
      <c r="O15" s="7" t="str">
        <f t="shared" si="3"/>
        <v>Castelsarrasin</v>
      </c>
      <c r="P15" s="7">
        <f t="shared" si="4"/>
      </c>
    </row>
    <row r="16" spans="1:16" ht="15.75">
      <c r="A16" s="2" t="s">
        <v>8</v>
      </c>
      <c r="B16" s="10">
        <v>21337</v>
      </c>
      <c r="C16" s="2" t="s">
        <v>34</v>
      </c>
      <c r="D16" s="2" t="s">
        <v>10</v>
      </c>
      <c r="E16" s="2" t="s">
        <v>8</v>
      </c>
      <c r="G16" s="2" t="s">
        <v>11</v>
      </c>
      <c r="H16" s="2" t="s">
        <v>12</v>
      </c>
      <c r="I16" s="1"/>
      <c r="K16" s="3"/>
      <c r="L16" s="6">
        <f t="shared" si="0"/>
        <v>19302</v>
      </c>
      <c r="M16" s="7" t="str">
        <f t="shared" si="1"/>
        <v>ciste en amont du pont bleu 3/3</v>
      </c>
      <c r="N16" s="7" t="str">
        <f t="shared" si="2"/>
        <v>bob82</v>
      </c>
      <c r="O16" s="7" t="str">
        <f t="shared" si="3"/>
        <v>Castelsarrasin</v>
      </c>
      <c r="P16" s="7">
        <f t="shared" si="4"/>
      </c>
    </row>
    <row r="17" spans="1:16" ht="15.75">
      <c r="A17" s="2" t="s">
        <v>8</v>
      </c>
      <c r="B17" s="10">
        <v>21482</v>
      </c>
      <c r="C17" s="2" t="s">
        <v>35</v>
      </c>
      <c r="D17" s="2" t="s">
        <v>10</v>
      </c>
      <c r="E17" s="2" t="s">
        <v>36</v>
      </c>
      <c r="G17" s="2" t="s">
        <v>11</v>
      </c>
      <c r="H17" s="32" t="s">
        <v>12</v>
      </c>
      <c r="I17" s="1"/>
      <c r="K17" s="3"/>
      <c r="L17" s="6">
        <f t="shared" si="0"/>
        <v>19413</v>
      </c>
      <c r="M17" s="7" t="str">
        <f t="shared" si="1"/>
        <v>ciste de l'Amérique du Sud bleue n°1</v>
      </c>
      <c r="N17" s="7" t="str">
        <f t="shared" si="2"/>
        <v>bob82</v>
      </c>
      <c r="O17" s="7" t="str">
        <f t="shared" si="3"/>
        <v>Environs de Castelsarrasin</v>
      </c>
      <c r="P17" s="7">
        <f t="shared" si="4"/>
      </c>
    </row>
    <row r="18" spans="1:16" ht="15.75">
      <c r="A18" s="2" t="s">
        <v>8</v>
      </c>
      <c r="B18" s="10">
        <v>21603</v>
      </c>
      <c r="C18" s="2" t="s">
        <v>37</v>
      </c>
      <c r="D18" s="2" t="s">
        <v>10</v>
      </c>
      <c r="E18" s="2" t="s">
        <v>38</v>
      </c>
      <c r="G18" s="2" t="s">
        <v>11</v>
      </c>
      <c r="H18" s="32" t="s">
        <v>12</v>
      </c>
      <c r="I18" s="1"/>
      <c r="K18" s="3"/>
      <c r="L18" s="6">
        <f t="shared" si="0"/>
        <v>19414</v>
      </c>
      <c r="M18" s="7" t="str">
        <f t="shared" si="1"/>
        <v>ciste de l'Amérique du Sud bleue n°2</v>
      </c>
      <c r="N18" s="7" t="str">
        <f t="shared" si="2"/>
        <v>bob82</v>
      </c>
      <c r="O18" s="7" t="str">
        <f t="shared" si="3"/>
        <v>environs de Castelsarrasin</v>
      </c>
      <c r="P18" s="7">
        <f t="shared" si="4"/>
      </c>
    </row>
    <row r="19" spans="1:16" ht="15.75">
      <c r="A19" s="2" t="s">
        <v>8</v>
      </c>
      <c r="B19" s="10">
        <v>21816</v>
      </c>
      <c r="C19" s="2" t="s">
        <v>39</v>
      </c>
      <c r="D19" s="2" t="s">
        <v>10</v>
      </c>
      <c r="E19" s="2" t="s">
        <v>8</v>
      </c>
      <c r="G19" s="2" t="s">
        <v>11</v>
      </c>
      <c r="H19" s="32" t="s">
        <v>12</v>
      </c>
      <c r="I19" s="1"/>
      <c r="K19" s="3"/>
      <c r="L19" s="6">
        <f t="shared" si="0"/>
        <v>19415</v>
      </c>
      <c r="M19" s="7" t="str">
        <f t="shared" si="1"/>
        <v>ciste de l'Amérique du Sud bleue n°3</v>
      </c>
      <c r="N19" s="7" t="str">
        <f t="shared" si="2"/>
        <v>bob82</v>
      </c>
      <c r="O19" s="7" t="str">
        <f t="shared" si="3"/>
        <v>environs de Castelsarrasin</v>
      </c>
      <c r="P19" s="7">
        <f t="shared" si="4"/>
      </c>
    </row>
    <row r="20" spans="1:16" ht="15.75">
      <c r="A20" s="2" t="s">
        <v>8</v>
      </c>
      <c r="B20" s="10">
        <v>22666</v>
      </c>
      <c r="C20" s="2" t="s">
        <v>40</v>
      </c>
      <c r="D20" s="2" t="s">
        <v>10</v>
      </c>
      <c r="E20" s="2" t="s">
        <v>38</v>
      </c>
      <c r="G20" s="2" t="s">
        <v>11</v>
      </c>
      <c r="H20" s="32" t="s">
        <v>12</v>
      </c>
      <c r="I20" s="1"/>
      <c r="K20" s="3"/>
      <c r="L20" s="6">
        <f t="shared" si="0"/>
        <v>19416</v>
      </c>
      <c r="M20" s="7" t="str">
        <f t="shared" si="1"/>
        <v>ciste de l'Amérique du Sud bleue n°4</v>
      </c>
      <c r="N20" s="7" t="str">
        <f t="shared" si="2"/>
        <v>bob82</v>
      </c>
      <c r="O20" s="7" t="str">
        <f t="shared" si="3"/>
        <v>environs de Castelsarrasin</v>
      </c>
      <c r="P20" s="7">
        <f t="shared" si="4"/>
      </c>
    </row>
    <row r="21" spans="1:16" ht="15.75">
      <c r="A21" s="2" t="s">
        <v>8</v>
      </c>
      <c r="B21" s="10">
        <v>23240</v>
      </c>
      <c r="C21" s="2" t="s">
        <v>41</v>
      </c>
      <c r="D21" s="2" t="s">
        <v>42</v>
      </c>
      <c r="E21" s="2" t="s">
        <v>43</v>
      </c>
      <c r="G21" s="2" t="s">
        <v>11</v>
      </c>
      <c r="H21" s="32" t="s">
        <v>12</v>
      </c>
      <c r="I21" s="1"/>
      <c r="K21" s="3"/>
      <c r="L21" s="6">
        <f t="shared" si="0"/>
        <v>19417</v>
      </c>
      <c r="M21" s="7" t="str">
        <f t="shared" si="1"/>
        <v>ciste de l'Amérique du Sud bleue n°5</v>
      </c>
      <c r="N21" s="7" t="str">
        <f t="shared" si="2"/>
        <v>bob82</v>
      </c>
      <c r="O21" s="7" t="str">
        <f t="shared" si="3"/>
        <v>environs de Castelsarrasin</v>
      </c>
      <c r="P21" s="7">
        <f t="shared" si="4"/>
      </c>
    </row>
    <row r="22" spans="1:16" ht="15.75">
      <c r="A22" s="2" t="s">
        <v>8</v>
      </c>
      <c r="B22" s="10">
        <v>23364</v>
      </c>
      <c r="C22" s="2" t="s">
        <v>44</v>
      </c>
      <c r="D22" s="2" t="s">
        <v>45</v>
      </c>
      <c r="E22" s="2" t="s">
        <v>46</v>
      </c>
      <c r="G22" s="2" t="s">
        <v>11</v>
      </c>
      <c r="H22" s="32" t="s">
        <v>12</v>
      </c>
      <c r="I22" s="1"/>
      <c r="K22" s="3"/>
      <c r="L22" s="6">
        <f t="shared" si="0"/>
        <v>19808</v>
      </c>
      <c r="M22" s="7" t="str">
        <f t="shared" si="1"/>
        <v>ciste du centre cosmique du monde</v>
      </c>
      <c r="N22" s="7" t="str">
        <f t="shared" si="2"/>
        <v>bob82</v>
      </c>
      <c r="O22" s="7" t="str">
        <f t="shared" si="3"/>
        <v>Castelsarrasin</v>
      </c>
      <c r="P22" s="7">
        <f t="shared" si="4"/>
      </c>
    </row>
    <row r="23" spans="1:16" ht="15.75">
      <c r="A23" s="2" t="s">
        <v>8</v>
      </c>
      <c r="B23" s="10">
        <v>23821</v>
      </c>
      <c r="C23" s="2" t="s">
        <v>47</v>
      </c>
      <c r="D23" s="2" t="s">
        <v>10</v>
      </c>
      <c r="E23" s="2" t="s">
        <v>48</v>
      </c>
      <c r="G23" s="2" t="s">
        <v>11</v>
      </c>
      <c r="H23" s="32" t="s">
        <v>12</v>
      </c>
      <c r="I23" s="1"/>
      <c r="K23" s="3"/>
      <c r="L23" s="6">
        <f t="shared" si="0"/>
        <v>20003</v>
      </c>
      <c r="M23" s="7" t="str">
        <f t="shared" si="1"/>
        <v>ciste de l'évêque</v>
      </c>
      <c r="N23" s="7" t="str">
        <f t="shared" si="2"/>
        <v>bob82</v>
      </c>
      <c r="O23" s="7" t="str">
        <f t="shared" si="3"/>
        <v>environs de Castelsarrasin</v>
      </c>
      <c r="P23" s="7">
        <f t="shared" si="4"/>
      </c>
    </row>
    <row r="24" spans="1:16" ht="15.75">
      <c r="A24" s="2" t="s">
        <v>8</v>
      </c>
      <c r="B24" s="10">
        <v>27565</v>
      </c>
      <c r="C24" s="2" t="s">
        <v>49</v>
      </c>
      <c r="D24" s="2" t="s">
        <v>10</v>
      </c>
      <c r="E24" s="2" t="s">
        <v>50</v>
      </c>
      <c r="G24" s="2" t="s">
        <v>11</v>
      </c>
      <c r="H24" s="32" t="s">
        <v>12</v>
      </c>
      <c r="I24" s="1"/>
      <c r="K24" s="3"/>
      <c r="L24" s="6">
        <f t="shared" si="0"/>
        <v>20168</v>
      </c>
      <c r="M24" s="7" t="str">
        <f t="shared" si="1"/>
        <v>promenade en bord de garonne 1</v>
      </c>
      <c r="N24" s="7" t="str">
        <f t="shared" si="2"/>
        <v>bob82</v>
      </c>
      <c r="O24" s="7" t="str">
        <f t="shared" si="3"/>
        <v>castelsarrasin</v>
      </c>
      <c r="P24" s="7">
        <f t="shared" si="4"/>
      </c>
    </row>
    <row r="25" spans="1:16" ht="15.75">
      <c r="A25" s="2" t="s">
        <v>8</v>
      </c>
      <c r="B25" s="10">
        <v>27566</v>
      </c>
      <c r="C25" s="2" t="s">
        <v>51</v>
      </c>
      <c r="D25" s="2" t="s">
        <v>10</v>
      </c>
      <c r="E25" s="2" t="s">
        <v>50</v>
      </c>
      <c r="G25" s="2" t="s">
        <v>11</v>
      </c>
      <c r="H25" s="32" t="s">
        <v>12</v>
      </c>
      <c r="I25" s="1"/>
      <c r="K25" s="3"/>
      <c r="L25" s="6">
        <f t="shared" si="0"/>
        <v>20170</v>
      </c>
      <c r="M25" s="7" t="str">
        <f t="shared" si="1"/>
        <v>promenade en bord de garonne 2</v>
      </c>
      <c r="N25" s="7" t="str">
        <f t="shared" si="2"/>
        <v>bob82</v>
      </c>
      <c r="O25" s="7" t="str">
        <f t="shared" si="3"/>
        <v>Castelsarrasin</v>
      </c>
      <c r="P25" s="7">
        <f t="shared" si="4"/>
      </c>
    </row>
    <row r="26" spans="1:16" ht="15.75">
      <c r="A26" s="2" t="s">
        <v>8</v>
      </c>
      <c r="B26" s="10">
        <v>27569</v>
      </c>
      <c r="C26" s="2" t="s">
        <v>52</v>
      </c>
      <c r="D26" s="2" t="s">
        <v>10</v>
      </c>
      <c r="E26" s="2" t="s">
        <v>50</v>
      </c>
      <c r="G26" s="2" t="s">
        <v>11</v>
      </c>
      <c r="H26" s="32" t="s">
        <v>12</v>
      </c>
      <c r="I26" s="1"/>
      <c r="K26" s="3"/>
      <c r="L26" s="6">
        <f t="shared" si="0"/>
        <v>20171</v>
      </c>
      <c r="M26" s="7" t="str">
        <f t="shared" si="1"/>
        <v>promenade en bord de garonne 3</v>
      </c>
      <c r="N26" s="7" t="str">
        <f t="shared" si="2"/>
        <v>bob82</v>
      </c>
      <c r="O26" s="7" t="str">
        <f t="shared" si="3"/>
        <v>Castelsarrasin</v>
      </c>
      <c r="P26" s="7">
        <f t="shared" si="4"/>
      </c>
    </row>
    <row r="27" spans="1:16" ht="15.75">
      <c r="A27" s="2" t="s">
        <v>8</v>
      </c>
      <c r="B27" s="10">
        <v>30589</v>
      </c>
      <c r="C27" s="2" t="s">
        <v>53</v>
      </c>
      <c r="D27" s="2" t="s">
        <v>10</v>
      </c>
      <c r="E27" s="2" t="s">
        <v>50</v>
      </c>
      <c r="G27" s="2" t="s">
        <v>11</v>
      </c>
      <c r="H27" s="32" t="s">
        <v>12</v>
      </c>
      <c r="I27" s="1"/>
      <c r="K27" s="3"/>
      <c r="L27" s="6">
        <f t="shared" si="0"/>
        <v>20324</v>
      </c>
      <c r="M27" s="7" t="str">
        <f t="shared" si="1"/>
        <v>ciste de la corne N/E</v>
      </c>
      <c r="N27" s="7" t="str">
        <f t="shared" si="2"/>
        <v>bob82</v>
      </c>
      <c r="O27" s="7" t="str">
        <f t="shared" si="3"/>
        <v>Castelsarrasin</v>
      </c>
      <c r="P27" s="7">
        <f t="shared" si="4"/>
      </c>
    </row>
    <row r="28" spans="1:16" ht="15.75">
      <c r="A28" s="2" t="s">
        <v>8</v>
      </c>
      <c r="B28" s="10">
        <v>30590</v>
      </c>
      <c r="C28" s="2" t="s">
        <v>54</v>
      </c>
      <c r="D28" s="2" t="s">
        <v>10</v>
      </c>
      <c r="E28" s="2" t="s">
        <v>50</v>
      </c>
      <c r="G28" s="2" t="s">
        <v>11</v>
      </c>
      <c r="H28" s="32" t="s">
        <v>12</v>
      </c>
      <c r="I28" s="1"/>
      <c r="K28" s="3"/>
      <c r="L28" s="6">
        <f t="shared" si="0"/>
        <v>20447</v>
      </c>
      <c r="M28" s="7" t="str">
        <f t="shared" si="1"/>
        <v>ciste d'Echo Charlie</v>
      </c>
      <c r="N28" s="7" t="str">
        <f t="shared" si="2"/>
        <v>bob82</v>
      </c>
      <c r="O28" s="7" t="str">
        <f t="shared" si="3"/>
        <v>proximité Castelsarrasin</v>
      </c>
      <c r="P28" s="7">
        <f t="shared" si="4"/>
      </c>
    </row>
    <row r="29" spans="1:16" ht="15.75">
      <c r="A29" s="2" t="s">
        <v>8</v>
      </c>
      <c r="B29" s="10">
        <v>30674</v>
      </c>
      <c r="C29" s="2" t="s">
        <v>55</v>
      </c>
      <c r="D29" s="2" t="s">
        <v>10</v>
      </c>
      <c r="E29" s="2" t="s">
        <v>50</v>
      </c>
      <c r="G29" s="2" t="s">
        <v>11</v>
      </c>
      <c r="H29" s="2" t="s">
        <v>12</v>
      </c>
      <c r="I29" s="1"/>
      <c r="K29" s="3"/>
      <c r="L29" s="6">
        <f t="shared" si="0"/>
        <v>20495</v>
      </c>
      <c r="M29" s="7" t="str">
        <f t="shared" si="1"/>
        <v>Ciste des Terres Fortes</v>
      </c>
      <c r="N29" s="7" t="str">
        <f t="shared" si="2"/>
        <v>bob82</v>
      </c>
      <c r="O29" s="7" t="str">
        <f t="shared" si="3"/>
        <v>Castelsarrasin</v>
      </c>
      <c r="P29" s="7">
        <f t="shared" si="4"/>
      </c>
    </row>
    <row r="30" spans="1:16" ht="15.75">
      <c r="A30" s="2" t="s">
        <v>8</v>
      </c>
      <c r="B30" s="10">
        <v>30768</v>
      </c>
      <c r="C30" s="2" t="s">
        <v>56</v>
      </c>
      <c r="D30" s="2" t="s">
        <v>10</v>
      </c>
      <c r="E30" s="2" t="s">
        <v>50</v>
      </c>
      <c r="G30" s="2" t="s">
        <v>11</v>
      </c>
      <c r="H30" s="2" t="s">
        <v>12</v>
      </c>
      <c r="I30" s="1"/>
      <c r="K30" s="3"/>
      <c r="L30" s="6">
        <f t="shared" si="0"/>
        <v>20537</v>
      </c>
      <c r="M30" s="7" t="str">
        <f t="shared" si="1"/>
        <v>Ciste de l'Ouest (pas si) Lointain</v>
      </c>
      <c r="N30" s="7" t="str">
        <f t="shared" si="2"/>
        <v>bob82</v>
      </c>
      <c r="O30" s="7" t="str">
        <f t="shared" si="3"/>
        <v>pas si Lointain Castelsarrasin / Moissac</v>
      </c>
      <c r="P30" s="7">
        <f t="shared" si="4"/>
      </c>
    </row>
    <row r="31" spans="1:16" ht="15.75">
      <c r="A31" s="2" t="s">
        <v>8</v>
      </c>
      <c r="B31" s="10">
        <v>32353</v>
      </c>
      <c r="C31" s="2" t="s">
        <v>57</v>
      </c>
      <c r="D31" s="2" t="s">
        <v>10</v>
      </c>
      <c r="E31" s="2" t="s">
        <v>50</v>
      </c>
      <c r="G31" s="2" t="s">
        <v>11</v>
      </c>
      <c r="H31" s="32" t="s">
        <v>12</v>
      </c>
      <c r="I31" s="1"/>
      <c r="K31" s="3"/>
      <c r="L31" s="6">
        <f t="shared" si="0"/>
        <v>20623</v>
      </c>
      <c r="M31" s="7" t="str">
        <f t="shared" si="1"/>
        <v>ciste de la larronne 1/2</v>
      </c>
      <c r="N31" s="7" t="str">
        <f t="shared" si="2"/>
        <v>bob82</v>
      </c>
      <c r="O31" s="7" t="str">
        <f t="shared" si="3"/>
        <v>environs de Castelsarrasin</v>
      </c>
      <c r="P31" s="7">
        <f t="shared" si="4"/>
      </c>
    </row>
    <row r="32" spans="1:16" ht="15.75">
      <c r="A32" s="2" t="s">
        <v>8</v>
      </c>
      <c r="B32" s="10">
        <v>35329</v>
      </c>
      <c r="C32" s="2" t="s">
        <v>58</v>
      </c>
      <c r="D32" s="2" t="s">
        <v>10</v>
      </c>
      <c r="E32" s="2" t="s">
        <v>59</v>
      </c>
      <c r="G32" s="2" t="s">
        <v>11</v>
      </c>
      <c r="H32" s="24" t="s">
        <v>12</v>
      </c>
      <c r="I32" s="1"/>
      <c r="K32" s="3"/>
      <c r="L32" s="6">
        <f t="shared" si="0"/>
        <v>20624</v>
      </c>
      <c r="M32" s="7" t="str">
        <f t="shared" si="1"/>
        <v>ciste de la larronne 2/2</v>
      </c>
      <c r="N32" s="7" t="str">
        <f t="shared" si="2"/>
        <v>bob82</v>
      </c>
      <c r="O32" s="7" t="str">
        <f t="shared" si="3"/>
        <v>environs de Castelsarrasin</v>
      </c>
      <c r="P32" s="7">
        <f t="shared" si="4"/>
      </c>
    </row>
    <row r="33" spans="1:16" ht="15.75">
      <c r="A33" s="2" t="s">
        <v>8</v>
      </c>
      <c r="B33" s="10">
        <v>35539</v>
      </c>
      <c r="C33" s="2" t="s">
        <v>60</v>
      </c>
      <c r="D33" s="2" t="s">
        <v>45</v>
      </c>
      <c r="E33" s="2" t="s">
        <v>61</v>
      </c>
      <c r="G33" s="2" t="s">
        <v>11</v>
      </c>
      <c r="H33" s="2" t="s">
        <v>12</v>
      </c>
      <c r="I33" s="1"/>
      <c r="K33" s="3"/>
      <c r="L33" s="6">
        <f t="shared" si="0"/>
        <v>20676</v>
      </c>
      <c r="M33" s="7" t="str">
        <f t="shared" si="1"/>
        <v>Ciste de 1881</v>
      </c>
      <c r="N33" s="7" t="str">
        <f t="shared" si="2"/>
        <v>bob82</v>
      </c>
      <c r="O33" s="7" t="str">
        <f t="shared" si="3"/>
        <v>Depuis LVDDT plein N par la 42</v>
      </c>
      <c r="P33" s="7">
        <f t="shared" si="4"/>
      </c>
    </row>
    <row r="34" spans="1:16" ht="15.75">
      <c r="A34" s="2" t="s">
        <v>8</v>
      </c>
      <c r="B34" s="10">
        <v>35603</v>
      </c>
      <c r="C34" s="2" t="s">
        <v>62</v>
      </c>
      <c r="D34" s="2" t="s">
        <v>45</v>
      </c>
      <c r="E34" s="2" t="s">
        <v>8</v>
      </c>
      <c r="G34" s="2" t="s">
        <v>11</v>
      </c>
      <c r="H34" s="32" t="s">
        <v>12</v>
      </c>
      <c r="I34" s="1"/>
      <c r="K34" s="3"/>
      <c r="L34" s="6">
        <f t="shared" si="0"/>
        <v>20678</v>
      </c>
      <c r="M34" s="7" t="str">
        <f t="shared" si="1"/>
        <v>Ciste de Bravo</v>
      </c>
      <c r="N34" s="7" t="str">
        <f t="shared" si="2"/>
        <v>bob82</v>
      </c>
      <c r="O34" s="7" t="str">
        <f t="shared" si="3"/>
        <v>NE Castelsarrasin</v>
      </c>
      <c r="P34" s="7">
        <f t="shared" si="4"/>
      </c>
    </row>
    <row r="35" spans="1:16" ht="15.75">
      <c r="A35" s="2" t="s">
        <v>8</v>
      </c>
      <c r="B35" s="10">
        <v>48817</v>
      </c>
      <c r="C35" s="2" t="s">
        <v>63</v>
      </c>
      <c r="D35" s="2" t="s">
        <v>64</v>
      </c>
      <c r="E35" s="2" t="s">
        <v>65</v>
      </c>
      <c r="G35" s="2" t="s">
        <v>11</v>
      </c>
      <c r="H35" s="32" t="s">
        <v>12</v>
      </c>
      <c r="I35" s="1"/>
      <c r="K35" s="3"/>
      <c r="L35" s="6">
        <f t="shared" si="0"/>
        <v>20912</v>
      </c>
      <c r="M35" s="7" t="str">
        <f t="shared" si="1"/>
        <v>ciste de jeux de mots, de bas et de hauts 1</v>
      </c>
      <c r="N35" s="7" t="str">
        <f t="shared" si="2"/>
        <v>bob82</v>
      </c>
      <c r="O35" s="7" t="str">
        <f t="shared" si="3"/>
        <v>proximité La Ville Dieu du Temple</v>
      </c>
      <c r="P35" s="7">
        <f t="shared" si="4"/>
      </c>
    </row>
    <row r="36" spans="1:16" ht="15.75">
      <c r="A36" s="2" t="s">
        <v>8</v>
      </c>
      <c r="B36" s="10">
        <v>48874</v>
      </c>
      <c r="C36" s="2" t="s">
        <v>66</v>
      </c>
      <c r="D36" s="2" t="s">
        <v>64</v>
      </c>
      <c r="E36" s="2" t="s">
        <v>67</v>
      </c>
      <c r="G36" s="2" t="s">
        <v>11</v>
      </c>
      <c r="H36" s="32" t="s">
        <v>12</v>
      </c>
      <c r="I36" s="1"/>
      <c r="K36" s="3"/>
      <c r="L36" s="6">
        <f t="shared" si="0"/>
        <v>20913</v>
      </c>
      <c r="M36" s="7" t="str">
        <f t="shared" si="1"/>
        <v>ciste de jeux de mots de bas et de hauts 2</v>
      </c>
      <c r="N36" s="7" t="str">
        <f t="shared" si="2"/>
        <v>bob82</v>
      </c>
      <c r="O36" s="7" t="str">
        <f t="shared" si="3"/>
        <v>proximité La Ville Dieu Du Temple</v>
      </c>
      <c r="P36" s="7">
        <f t="shared" si="4"/>
      </c>
    </row>
    <row r="37" spans="1:16" ht="15.75">
      <c r="A37" s="2" t="s">
        <v>8</v>
      </c>
      <c r="B37" s="10">
        <v>48876</v>
      </c>
      <c r="C37" s="2" t="s">
        <v>68</v>
      </c>
      <c r="D37" s="2" t="s">
        <v>64</v>
      </c>
      <c r="E37" s="2" t="s">
        <v>67</v>
      </c>
      <c r="G37" s="2" t="s">
        <v>11</v>
      </c>
      <c r="H37" s="32" t="s">
        <v>12</v>
      </c>
      <c r="I37" s="1"/>
      <c r="K37" s="3"/>
      <c r="L37" s="6">
        <f t="shared" si="0"/>
        <v>20915</v>
      </c>
      <c r="M37" s="7" t="str">
        <f t="shared" si="1"/>
        <v>ciste de jeux de mots de bas et de hauts 3</v>
      </c>
      <c r="N37" s="7" t="str">
        <f t="shared" si="2"/>
        <v>bob82</v>
      </c>
      <c r="O37" s="7" t="str">
        <f t="shared" si="3"/>
        <v>Proximité La Ville Dieu du Temple</v>
      </c>
      <c r="P37" s="7">
        <f t="shared" si="4"/>
      </c>
    </row>
    <row r="38" spans="1:16" ht="15.75">
      <c r="A38" s="2" t="s">
        <v>8</v>
      </c>
      <c r="B38" s="10">
        <v>51187</v>
      </c>
      <c r="C38" s="2" t="s">
        <v>69</v>
      </c>
      <c r="D38" s="2" t="s">
        <v>64</v>
      </c>
      <c r="E38" s="2" t="s">
        <v>70</v>
      </c>
      <c r="G38" s="2" t="s">
        <v>11</v>
      </c>
      <c r="H38" s="32" t="s">
        <v>12</v>
      </c>
      <c r="I38" s="1"/>
      <c r="K38" s="3"/>
      <c r="L38" s="6">
        <f t="shared" si="0"/>
        <v>20916</v>
      </c>
      <c r="M38" s="7" t="str">
        <f t="shared" si="1"/>
        <v>Ciste de jeux de mots de bas et de hauts 4</v>
      </c>
      <c r="N38" s="7" t="str">
        <f t="shared" si="2"/>
        <v>bob82</v>
      </c>
      <c r="O38" s="7" t="str">
        <f t="shared" si="3"/>
        <v>Proximité La Ville Dieu du Temple</v>
      </c>
      <c r="P38" s="7">
        <f t="shared" si="4"/>
      </c>
    </row>
    <row r="39" spans="1:16" ht="15.75">
      <c r="A39" s="2" t="s">
        <v>8</v>
      </c>
      <c r="B39" s="10">
        <v>67381</v>
      </c>
      <c r="C39" s="2" t="s">
        <v>71</v>
      </c>
      <c r="D39" s="2" t="s">
        <v>10</v>
      </c>
      <c r="E39" s="2" t="s">
        <v>72</v>
      </c>
      <c r="G39" s="2" t="s">
        <v>11</v>
      </c>
      <c r="H39" s="32" t="s">
        <v>12</v>
      </c>
      <c r="I39" s="1"/>
      <c r="K39" s="3"/>
      <c r="L39" s="6">
        <f t="shared" si="0"/>
        <v>20949</v>
      </c>
      <c r="M39" s="7" t="str">
        <f t="shared" si="1"/>
        <v>Ciste de L'Ouganda 1</v>
      </c>
      <c r="N39" s="7" t="str">
        <f t="shared" si="2"/>
        <v>bob82</v>
      </c>
      <c r="O39" s="7" t="str">
        <f t="shared" si="3"/>
        <v> Commune de Castelsarrasin</v>
      </c>
      <c r="P39" s="7">
        <f t="shared" si="4"/>
      </c>
    </row>
    <row r="40" spans="1:16" ht="15.75">
      <c r="A40" s="2"/>
      <c r="B40" s="10"/>
      <c r="C40" s="2"/>
      <c r="D40" s="2"/>
      <c r="E40" s="2"/>
      <c r="G40" s="2"/>
      <c r="I40" s="1"/>
      <c r="K40" s="3"/>
      <c r="L40" s="6">
        <f t="shared" si="0"/>
        <v>20950</v>
      </c>
      <c r="M40" s="7" t="str">
        <f t="shared" si="1"/>
        <v>Ciste de L'Ouganda 2</v>
      </c>
      <c r="N40" s="7" t="str">
        <f t="shared" si="2"/>
        <v>bob82</v>
      </c>
      <c r="O40" s="7" t="str">
        <f t="shared" si="3"/>
        <v>Commune de Castelsarrasin</v>
      </c>
      <c r="P40" s="7">
        <f t="shared" si="4"/>
      </c>
    </row>
    <row r="41" spans="1:16" ht="15.75">
      <c r="A41" s="2"/>
      <c r="B41" s="10"/>
      <c r="C41" s="2"/>
      <c r="D41" s="2"/>
      <c r="E41" s="2"/>
      <c r="G41" s="2"/>
      <c r="H41" s="2"/>
      <c r="I41" s="1"/>
      <c r="K41" s="3"/>
      <c r="L41" s="6">
        <f t="shared" si="0"/>
        <v>21117</v>
      </c>
      <c r="M41" s="7" t="str">
        <f t="shared" si="1"/>
        <v>ciste de Castel Sarracenum</v>
      </c>
      <c r="N41" s="7" t="str">
        <f t="shared" si="2"/>
        <v>bob82</v>
      </c>
      <c r="O41" s="7" t="str">
        <f t="shared" si="3"/>
        <v>A votre avis ?</v>
      </c>
      <c r="P41" s="7">
        <f t="shared" si="4"/>
      </c>
    </row>
    <row r="42" spans="1:16" ht="15.75">
      <c r="A42" s="2"/>
      <c r="B42" s="10"/>
      <c r="C42" s="2"/>
      <c r="D42" s="2"/>
      <c r="E42" s="2"/>
      <c r="G42" s="2"/>
      <c r="I42" s="1"/>
      <c r="K42" s="3"/>
      <c r="L42" s="6">
        <f t="shared" si="0"/>
        <v>21269</v>
      </c>
      <c r="M42" s="7" t="str">
        <f t="shared" si="1"/>
        <v>Ciste de L'Ouganda 3</v>
      </c>
      <c r="N42" s="7" t="str">
        <f t="shared" si="2"/>
        <v>bob82</v>
      </c>
      <c r="O42" s="7" t="str">
        <f t="shared" si="3"/>
        <v>Castelsarrasin</v>
      </c>
      <c r="P42" s="7">
        <f t="shared" si="4"/>
      </c>
    </row>
    <row r="43" spans="1:16" ht="15.75">
      <c r="A43" s="2"/>
      <c r="B43" s="10"/>
      <c r="C43" s="2"/>
      <c r="D43" s="2"/>
      <c r="E43" s="2"/>
      <c r="G43" s="2"/>
      <c r="K43" s="3"/>
      <c r="L43" s="6">
        <f t="shared" si="0"/>
        <v>21271</v>
      </c>
      <c r="M43" s="7" t="str">
        <f t="shared" si="1"/>
        <v>Ciste de L'ouganda 4</v>
      </c>
      <c r="N43" s="7" t="str">
        <f t="shared" si="2"/>
        <v>bob82</v>
      </c>
      <c r="O43" s="7" t="str">
        <f t="shared" si="3"/>
        <v>Castelsarrasin</v>
      </c>
      <c r="P43" s="7">
        <f t="shared" si="4"/>
      </c>
    </row>
    <row r="44" spans="1:16" ht="15.75">
      <c r="A44" s="2"/>
      <c r="B44" s="10"/>
      <c r="C44" s="2"/>
      <c r="D44" s="2"/>
      <c r="E44" s="2"/>
      <c r="G44" s="2"/>
      <c r="H44" s="23"/>
      <c r="K44" s="3"/>
      <c r="L44" s="6">
        <f t="shared" si="0"/>
        <v>21272</v>
      </c>
      <c r="M44" s="7" t="str">
        <f t="shared" si="1"/>
        <v>Ciste de L'Ouganda 5</v>
      </c>
      <c r="N44" s="7" t="str">
        <f t="shared" si="2"/>
        <v>bob82</v>
      </c>
      <c r="O44" s="7" t="str">
        <f t="shared" si="3"/>
        <v>Castelsarrasin</v>
      </c>
      <c r="P44" s="7">
        <f t="shared" si="4"/>
      </c>
    </row>
    <row r="45" spans="1:16" ht="15.75">
      <c r="A45" s="2"/>
      <c r="B45" s="10"/>
      <c r="C45" s="2"/>
      <c r="D45" s="2"/>
      <c r="E45" s="2"/>
      <c r="G45" s="2"/>
      <c r="H45" s="23"/>
      <c r="K45" s="3"/>
      <c r="L45" s="6">
        <f t="shared" si="0"/>
        <v>21334</v>
      </c>
      <c r="M45" s="7" t="str">
        <f t="shared" si="1"/>
        <v>cistes des praires de l'Ouganda 1/3</v>
      </c>
      <c r="N45" s="7" t="str">
        <f t="shared" si="2"/>
        <v>bob82</v>
      </c>
      <c r="O45" s="7" t="str">
        <f t="shared" si="3"/>
        <v>Castelsarrasin</v>
      </c>
      <c r="P45" s="7">
        <f t="shared" si="4"/>
      </c>
    </row>
    <row r="46" spans="1:16" ht="15.75">
      <c r="A46" s="2"/>
      <c r="B46" s="10"/>
      <c r="C46" s="2"/>
      <c r="D46" s="2"/>
      <c r="E46" s="2"/>
      <c r="G46" s="2"/>
      <c r="K46" s="3"/>
      <c r="L46" s="6">
        <f t="shared" si="0"/>
        <v>21336</v>
      </c>
      <c r="M46" s="7" t="str">
        <f t="shared" si="1"/>
        <v>ciste des prairies de l'Ouganda 2/3</v>
      </c>
      <c r="N46" s="7" t="str">
        <f t="shared" si="2"/>
        <v>bob82</v>
      </c>
      <c r="O46" s="7" t="str">
        <f t="shared" si="3"/>
        <v>Castelsarrasin</v>
      </c>
      <c r="P46" s="7">
        <f t="shared" si="4"/>
      </c>
    </row>
    <row r="47" spans="1:16" ht="15.75">
      <c r="A47" s="2"/>
      <c r="B47" s="10"/>
      <c r="C47" s="2"/>
      <c r="D47" s="2"/>
      <c r="E47" s="2"/>
      <c r="G47" s="2"/>
      <c r="K47" s="3"/>
      <c r="L47" s="6">
        <f t="shared" si="0"/>
        <v>21337</v>
      </c>
      <c r="M47" s="7" t="str">
        <f t="shared" si="1"/>
        <v>ciste des prairies de l'ouganda 3/3</v>
      </c>
      <c r="N47" s="7" t="str">
        <f t="shared" si="2"/>
        <v>bob82</v>
      </c>
      <c r="O47" s="7" t="str">
        <f t="shared" si="3"/>
        <v>Castelsarrasin</v>
      </c>
      <c r="P47" s="7">
        <f t="shared" si="4"/>
      </c>
    </row>
    <row r="48" spans="1:16" ht="15.75">
      <c r="A48" s="2"/>
      <c r="B48" s="10"/>
      <c r="C48" s="2"/>
      <c r="D48" s="2"/>
      <c r="E48" s="2"/>
      <c r="G48" s="2"/>
      <c r="H48" s="2"/>
      <c r="K48" s="3"/>
      <c r="L48" s="6">
        <f t="shared" si="0"/>
        <v>21378</v>
      </c>
      <c r="M48" s="7" t="str">
        <f t="shared" si="1"/>
        <v>ciste du lavoir de la côte tarn et garonnaise</v>
      </c>
      <c r="N48" s="7" t="str">
        <f t="shared" si="2"/>
        <v>bob82</v>
      </c>
      <c r="O48" s="7" t="str">
        <f t="shared" si="3"/>
        <v>Castelsarrasin</v>
      </c>
      <c r="P48" s="7">
        <f t="shared" si="4"/>
      </c>
    </row>
    <row r="49" spans="1:16" ht="15.75">
      <c r="A49" s="2"/>
      <c r="B49" s="10"/>
      <c r="C49" s="2"/>
      <c r="D49" s="2"/>
      <c r="E49" s="2"/>
      <c r="G49" s="2"/>
      <c r="K49" s="3"/>
      <c r="L49" s="6">
        <f t="shared" si="0"/>
        <v>21396</v>
      </c>
      <c r="M49" s="7" t="str">
        <f t="shared" si="1"/>
        <v>ciste de la source du terrain vague</v>
      </c>
      <c r="N49" s="7" t="str">
        <f t="shared" si="2"/>
        <v>bob82</v>
      </c>
      <c r="O49" s="7" t="str">
        <f t="shared" si="3"/>
        <v>Castelsarrasin</v>
      </c>
      <c r="P49" s="7">
        <f t="shared" si="4"/>
      </c>
    </row>
    <row r="50" spans="1:16" ht="15.75">
      <c r="A50" s="2"/>
      <c r="B50" s="10"/>
      <c r="C50" s="2"/>
      <c r="D50" s="2"/>
      <c r="E50" s="2"/>
      <c r="G50" s="2"/>
      <c r="H50" s="28"/>
      <c r="K50" s="3"/>
      <c r="L50" s="6">
        <f t="shared" si="0"/>
        <v>21482</v>
      </c>
      <c r="M50" s="7" t="str">
        <f t="shared" si="1"/>
        <v>ciste du Jambon à croix blanche 1</v>
      </c>
      <c r="N50" s="7" t="str">
        <f t="shared" si="2"/>
        <v>bob82</v>
      </c>
      <c r="O50" s="7" t="str">
        <f t="shared" si="3"/>
        <v>De Castelsarrasin au nord de Lafrançaise</v>
      </c>
      <c r="P50" s="7">
        <f t="shared" si="4"/>
      </c>
    </row>
    <row r="51" spans="1:16" ht="15.75">
      <c r="A51" s="2"/>
      <c r="B51" s="10"/>
      <c r="C51" s="2"/>
      <c r="D51" s="2"/>
      <c r="E51" s="2"/>
      <c r="G51" s="2"/>
      <c r="K51" s="3"/>
      <c r="L51" s="6">
        <f t="shared" si="0"/>
        <v>21484</v>
      </c>
      <c r="M51" s="7" t="str">
        <f t="shared" si="1"/>
        <v>ciste du Jambon à croix blanche 2</v>
      </c>
      <c r="N51" s="7" t="str">
        <f t="shared" si="2"/>
        <v>bob82</v>
      </c>
      <c r="O51" s="7" t="str">
        <f t="shared" si="3"/>
        <v>De Castelsarrasin au nord de Lafrançaise</v>
      </c>
      <c r="P51" s="7">
        <f t="shared" si="4"/>
      </c>
    </row>
    <row r="52" spans="1:16" ht="15.75">
      <c r="A52" s="2"/>
      <c r="B52" s="10"/>
      <c r="C52" s="2"/>
      <c r="D52" s="2"/>
      <c r="E52" s="2"/>
      <c r="G52" s="2"/>
      <c r="H52" s="21"/>
      <c r="K52" s="3"/>
      <c r="L52" s="6">
        <f t="shared" si="0"/>
        <v>21603</v>
      </c>
      <c r="M52" s="7" t="str">
        <f t="shared" si="1"/>
        <v>ciste du "clocher prends garde"</v>
      </c>
      <c r="N52" s="7" t="str">
        <f t="shared" si="2"/>
        <v>bob82</v>
      </c>
      <c r="O52" s="7" t="str">
        <f t="shared" si="3"/>
        <v>NW Montauban</v>
      </c>
      <c r="P52" s="7">
        <f t="shared" si="4"/>
      </c>
    </row>
    <row r="53" spans="1:16" ht="15.75">
      <c r="A53" s="2"/>
      <c r="B53" s="10"/>
      <c r="C53" s="2"/>
      <c r="D53" s="2"/>
      <c r="E53" s="2"/>
      <c r="G53" s="2"/>
      <c r="K53" s="3"/>
      <c r="L53" s="6">
        <f t="shared" si="0"/>
        <v>21816</v>
      </c>
      <c r="M53" s="7" t="str">
        <f t="shared" si="1"/>
        <v>Ciste du plancher des anges</v>
      </c>
      <c r="N53" s="7" t="str">
        <f t="shared" si="2"/>
        <v>bob82</v>
      </c>
      <c r="O53" s="7" t="str">
        <f t="shared" si="3"/>
        <v>Castelsarrasin</v>
      </c>
      <c r="P53" s="7">
        <f t="shared" si="4"/>
      </c>
    </row>
    <row r="54" spans="1:16" ht="15.75">
      <c r="A54" s="2"/>
      <c r="B54" s="10"/>
      <c r="C54" s="2"/>
      <c r="D54" s="2"/>
      <c r="E54" s="2"/>
      <c r="G54" s="2"/>
      <c r="K54" s="3"/>
      <c r="L54" s="6">
        <f t="shared" si="0"/>
        <v>22631</v>
      </c>
      <c r="M54" s="7" t="str">
        <f t="shared" si="1"/>
        <v>ciste de la maison du ciel de Mac Azeu</v>
      </c>
      <c r="N54" s="7" t="str">
        <f t="shared" si="2"/>
        <v>bob82</v>
      </c>
      <c r="O54" s="7" t="str">
        <f t="shared" si="3"/>
        <v>NW Montauban</v>
      </c>
      <c r="P54" s="7">
        <f t="shared" si="4"/>
      </c>
    </row>
    <row r="55" spans="1:16" ht="15.75">
      <c r="A55" s="2"/>
      <c r="B55" s="10"/>
      <c r="C55" s="2"/>
      <c r="D55" s="2"/>
      <c r="E55" s="2"/>
      <c r="G55" s="2"/>
      <c r="K55" s="3"/>
      <c r="L55" s="6">
        <f t="shared" si="0"/>
        <v>22632</v>
      </c>
      <c r="M55" s="7" t="str">
        <f t="shared" si="1"/>
        <v>ciste de la fontaine abandonnée (de Lafont ?)</v>
      </c>
      <c r="N55" s="7" t="str">
        <f t="shared" si="2"/>
        <v>bob82</v>
      </c>
      <c r="O55" s="7" t="str">
        <f t="shared" si="3"/>
        <v>Entre Labastide du Temple et Lafrançaise</v>
      </c>
      <c r="P55" s="7">
        <f t="shared" si="4"/>
      </c>
    </row>
    <row r="56" spans="1:16" ht="15.75">
      <c r="A56" s="2"/>
      <c r="B56" s="10"/>
      <c r="C56" s="2"/>
      <c r="D56" s="2"/>
      <c r="E56" s="2"/>
      <c r="G56" s="2"/>
      <c r="H56" s="2"/>
      <c r="K56" s="3"/>
      <c r="L56" s="6">
        <f t="shared" si="0"/>
        <v>22662</v>
      </c>
      <c r="M56" s="7" t="str">
        <f t="shared" si="1"/>
        <v>ciste de la seconde source de l'Ouganda</v>
      </c>
      <c r="N56" s="7" t="str">
        <f t="shared" si="2"/>
        <v>bob82</v>
      </c>
      <c r="O56" s="7" t="str">
        <f t="shared" si="3"/>
        <v>Commune de Castelsarrasin</v>
      </c>
      <c r="P56" s="7">
        <f t="shared" si="4"/>
      </c>
    </row>
    <row r="57" spans="1:16" ht="15.75">
      <c r="A57" s="2"/>
      <c r="B57" s="10"/>
      <c r="C57" s="2"/>
      <c r="D57" s="2"/>
      <c r="E57" s="2"/>
      <c r="G57" s="2"/>
      <c r="H57" s="18"/>
      <c r="K57" s="3"/>
      <c r="L57" s="6">
        <f t="shared" si="0"/>
        <v>23237</v>
      </c>
      <c r="M57" s="7" t="str">
        <f t="shared" si="1"/>
        <v>à la conquête de l'ouest</v>
      </c>
      <c r="N57" s="7" t="str">
        <f t="shared" si="2"/>
        <v>breizbleu</v>
      </c>
      <c r="O57" s="7" t="str">
        <f t="shared" si="3"/>
        <v>castelsarrasin/moissac</v>
      </c>
      <c r="P57" s="7">
        <f t="shared" si="4"/>
      </c>
    </row>
    <row r="58" spans="1:16" ht="15.75">
      <c r="A58" s="2"/>
      <c r="B58" s="10"/>
      <c r="C58" s="2"/>
      <c r="D58" s="2"/>
      <c r="E58" s="2"/>
      <c r="G58" s="2"/>
      <c r="K58" s="3"/>
      <c r="L58" s="6">
        <f t="shared" si="0"/>
        <v>23240</v>
      </c>
      <c r="M58" s="7" t="str">
        <f t="shared" si="1"/>
        <v>Montagne russe</v>
      </c>
      <c r="N58" s="7" t="str">
        <f t="shared" si="2"/>
        <v>breizbleu</v>
      </c>
      <c r="O58" s="7" t="str">
        <f t="shared" si="3"/>
        <v>SW d'Alary</v>
      </c>
      <c r="P58" s="7">
        <f t="shared" si="4"/>
      </c>
    </row>
    <row r="59" spans="1:16" ht="15.75">
      <c r="A59" s="2"/>
      <c r="B59" s="10"/>
      <c r="C59" s="2"/>
      <c r="D59" s="2"/>
      <c r="E59" s="2"/>
      <c r="G59" s="2"/>
      <c r="H59" s="19"/>
      <c r="K59" s="3"/>
      <c r="L59" s="6">
        <f t="shared" si="0"/>
        <v>23327</v>
      </c>
      <c r="M59" s="7" t="str">
        <f t="shared" si="1"/>
        <v>???????</v>
      </c>
      <c r="N59" s="7" t="str">
        <f t="shared" si="2"/>
        <v>aigle de feu</v>
      </c>
      <c r="O59" s="7" t="str">
        <f t="shared" si="3"/>
        <v>la ville neuve fortifiée de l'édifice consacré au culte d'une divinité</v>
      </c>
      <c r="P59" s="7">
        <f t="shared" si="4"/>
      </c>
    </row>
    <row r="60" spans="1:16" ht="15.75">
      <c r="A60" s="2"/>
      <c r="B60" s="10"/>
      <c r="C60" s="2"/>
      <c r="D60" s="2"/>
      <c r="E60" s="2"/>
      <c r="G60" s="2"/>
      <c r="H60" s="2"/>
      <c r="K60" s="3"/>
      <c r="L60" s="6">
        <f t="shared" si="0"/>
        <v>23364</v>
      </c>
      <c r="M60" s="7" t="str">
        <f t="shared" si="1"/>
        <v>ciste emmmurée</v>
      </c>
      <c r="N60" s="7" t="str">
        <f t="shared" si="2"/>
        <v>aigle de feu</v>
      </c>
      <c r="O60" s="7" t="str">
        <f t="shared" si="3"/>
        <v>meauzac</v>
      </c>
      <c r="P60" s="7">
        <f t="shared" si="4"/>
      </c>
    </row>
    <row r="61" spans="1:16" ht="15.75">
      <c r="A61" s="2"/>
      <c r="B61" s="10"/>
      <c r="C61" s="2"/>
      <c r="D61" s="2"/>
      <c r="E61" s="2"/>
      <c r="G61" s="2"/>
      <c r="H61" s="18"/>
      <c r="K61" s="3"/>
      <c r="L61" s="6">
        <f t="shared" si="0"/>
        <v>23365</v>
      </c>
      <c r="M61" s="7" t="str">
        <f t="shared" si="1"/>
        <v>ciste emmurée 2</v>
      </c>
      <c r="N61" s="7" t="str">
        <f t="shared" si="2"/>
        <v>aigle de feu</v>
      </c>
      <c r="O61" s="7" t="str">
        <f t="shared" si="3"/>
        <v>meauzac</v>
      </c>
      <c r="P61" s="7">
        <f t="shared" si="4"/>
      </c>
    </row>
    <row r="62" spans="1:16" ht="15.75">
      <c r="A62" s="2"/>
      <c r="B62" s="10"/>
      <c r="C62" s="2"/>
      <c r="D62" s="2"/>
      <c r="E62" s="2"/>
      <c r="G62" s="2"/>
      <c r="K62" s="3"/>
      <c r="L62" s="6">
        <f t="shared" si="0"/>
        <v>23821</v>
      </c>
      <c r="M62" s="7" t="str">
        <f t="shared" si="1"/>
        <v>Juste trois mots - 1. La pierre de Maurice</v>
      </c>
      <c r="N62" s="7" t="str">
        <f t="shared" si="2"/>
        <v>bob82</v>
      </c>
      <c r="O62" s="7" t="str">
        <f t="shared" si="3"/>
        <v>Au coeur de Castelsarrasin</v>
      </c>
      <c r="P62" s="7">
        <f t="shared" si="4"/>
      </c>
    </row>
    <row r="63" spans="1:16" ht="15.75">
      <c r="A63" s="2"/>
      <c r="B63" s="10"/>
      <c r="C63" s="2"/>
      <c r="D63" s="2"/>
      <c r="E63" s="2"/>
      <c r="G63" s="2"/>
      <c r="H63" s="19"/>
      <c r="K63" s="3"/>
      <c r="L63" s="6">
        <f t="shared" si="0"/>
        <v>23825</v>
      </c>
      <c r="M63" s="7" t="str">
        <f t="shared" si="1"/>
        <v>Juste 3 mots - 2. En venant du premier.</v>
      </c>
      <c r="N63" s="7" t="str">
        <f t="shared" si="2"/>
        <v>bob82</v>
      </c>
      <c r="O63" s="7" t="str">
        <f t="shared" si="3"/>
        <v>Au coeur de Castelsarrasin</v>
      </c>
      <c r="P63" s="7">
        <f t="shared" si="4"/>
      </c>
    </row>
    <row r="64" spans="1:16" ht="15.75">
      <c r="A64" s="2"/>
      <c r="B64" s="10"/>
      <c r="C64" s="2"/>
      <c r="D64" s="2"/>
      <c r="E64" s="2"/>
      <c r="G64" s="2"/>
      <c r="K64" s="3"/>
      <c r="L64" s="6">
        <f t="shared" si="0"/>
        <v>23826</v>
      </c>
      <c r="M64" s="7" t="str">
        <f t="shared" si="1"/>
        <v>Juste 3 mots - 3. En venant de la préfecture</v>
      </c>
      <c r="N64" s="7" t="str">
        <f t="shared" si="2"/>
        <v>bob82</v>
      </c>
      <c r="O64" s="7" t="str">
        <f t="shared" si="3"/>
        <v>Au coeur de Castelsarrasin</v>
      </c>
      <c r="P64" s="7">
        <f t="shared" si="4"/>
      </c>
    </row>
    <row r="65" spans="1:16" ht="15.75">
      <c r="A65" s="2"/>
      <c r="B65" s="10"/>
      <c r="C65" s="2"/>
      <c r="D65" s="2"/>
      <c r="E65" s="2"/>
      <c r="G65" s="2"/>
      <c r="K65" s="3"/>
      <c r="L65" s="6">
        <f t="shared" si="0"/>
        <v>24752</v>
      </c>
      <c r="M65" s="7" t="str">
        <f t="shared" si="1"/>
        <v>Ciste de la face cachée du Sauveur</v>
      </c>
      <c r="N65" s="7" t="str">
        <f t="shared" si="2"/>
        <v>bob82</v>
      </c>
      <c r="O65" s="7" t="str">
        <f t="shared" si="3"/>
        <v>Castelsarrasin centre</v>
      </c>
      <c r="P65" s="7">
        <f t="shared" si="4"/>
      </c>
    </row>
    <row r="66" spans="1:16" ht="15.75">
      <c r="A66" s="2"/>
      <c r="B66" s="10"/>
      <c r="C66" s="2"/>
      <c r="D66" s="2"/>
      <c r="E66" s="2"/>
      <c r="G66" s="2"/>
      <c r="K66" s="3"/>
      <c r="L66" s="6">
        <f t="shared" si="0"/>
        <v>24828</v>
      </c>
      <c r="M66" s="7" t="str">
        <f t="shared" si="1"/>
        <v>Scie cent en six !</v>
      </c>
      <c r="N66" s="7" t="str">
        <f t="shared" si="2"/>
        <v>bob82</v>
      </c>
      <c r="O66" s="7" t="str">
        <f t="shared" si="3"/>
        <v>Castelsarrasin</v>
      </c>
      <c r="P66" s="7">
        <f t="shared" si="4"/>
      </c>
    </row>
    <row r="67" spans="1:16" ht="15.75">
      <c r="A67" s="2"/>
      <c r="B67" s="10"/>
      <c r="C67" s="2"/>
      <c r="D67" s="2"/>
      <c r="E67" s="2"/>
      <c r="G67" s="2"/>
      <c r="K67" s="3"/>
      <c r="L67" s="6">
        <f t="shared" si="0"/>
        <v>25099</v>
      </c>
      <c r="M67" s="7" t="str">
        <f t="shared" si="1"/>
        <v>Ciste de la petite soeur pécheresse</v>
      </c>
      <c r="N67" s="7" t="str">
        <f t="shared" si="2"/>
        <v>bob82</v>
      </c>
      <c r="O67" s="7" t="str">
        <f t="shared" si="3"/>
        <v>Commune de Castelsarrasin</v>
      </c>
      <c r="P67" s="7">
        <f t="shared" si="4"/>
      </c>
    </row>
    <row r="68" spans="1:16" ht="15.75">
      <c r="A68" s="2"/>
      <c r="B68" s="10"/>
      <c r="C68" s="2"/>
      <c r="D68" s="2"/>
      <c r="E68" s="2"/>
      <c r="G68" s="2"/>
      <c r="K68" s="3"/>
      <c r="L68" s="6">
        <f t="shared" si="0"/>
        <v>27310</v>
      </c>
      <c r="M68" s="7" t="str">
        <f t="shared" si="1"/>
        <v>Une clef pour un trésor - 1. Neuf marches à descendre.</v>
      </c>
      <c r="N68" s="7" t="str">
        <f t="shared" si="2"/>
        <v>bob82</v>
      </c>
      <c r="O68" s="7" t="str">
        <f t="shared" si="3"/>
        <v>Environs de Castelsarrasin.</v>
      </c>
      <c r="P68" s="7">
        <f t="shared" si="4"/>
      </c>
    </row>
    <row r="69" spans="1:16" ht="15.75">
      <c r="A69" s="2"/>
      <c r="B69" s="10"/>
      <c r="C69" s="2"/>
      <c r="D69" s="2"/>
      <c r="E69" s="2"/>
      <c r="G69" s="2"/>
      <c r="H69" s="2"/>
      <c r="K69" s="3"/>
      <c r="L69" s="6">
        <f aca="true" t="shared" si="5" ref="L69:L132">IF(A67="Castelsarrasin",HYPERLINK(CONCATENATE("http://www.cistes.net/choixciste.php?rt=2&amp;numero=",B67),B67),"")</f>
        <v>27313</v>
      </c>
      <c r="M69" s="7" t="str">
        <f aca="true" t="shared" si="6" ref="M69:M132">IF(A67="Castelsarrasin",C67,"")</f>
        <v>Une clef pour un trésor - 2. L’eau des cachettes</v>
      </c>
      <c r="N69" s="7" t="str">
        <f aca="true" t="shared" si="7" ref="N69:N132">IF(A67="Castelsarrasin",D67,"")</f>
        <v>bob82</v>
      </c>
      <c r="O69" s="7" t="str">
        <f aca="true" t="shared" si="8" ref="O69:O132">IF(A67="Castelsarrasin",E67,"")</f>
        <v>Environs de Castelsarrasin.</v>
      </c>
      <c r="P69" s="7">
        <f aca="true" t="shared" si="9" ref="P69:P132">IF(F67="","",F67)</f>
      </c>
    </row>
    <row r="70" spans="1:16" ht="15.75">
      <c r="A70" s="2"/>
      <c r="B70" s="10"/>
      <c r="C70" s="2"/>
      <c r="D70" s="2"/>
      <c r="E70" s="2"/>
      <c r="G70" s="2"/>
      <c r="H70" s="2"/>
      <c r="K70" s="3"/>
      <c r="L70" s="6">
        <f t="shared" si="5"/>
        <v>27561</v>
      </c>
      <c r="M70" s="7" t="str">
        <f t="shared" si="6"/>
        <v>Ciste d'Hora Fugit Virtus Manet.</v>
      </c>
      <c r="N70" s="7" t="str">
        <f t="shared" si="7"/>
        <v>bob82</v>
      </c>
      <c r="O70" s="7" t="str">
        <f t="shared" si="8"/>
        <v>Castelsarrasin centre</v>
      </c>
      <c r="P70" s="7">
        <f t="shared" si="9"/>
      </c>
    </row>
    <row r="71" spans="1:16" ht="15.75">
      <c r="A71" s="2"/>
      <c r="B71" s="10"/>
      <c r="C71" s="2"/>
      <c r="D71" s="2"/>
      <c r="E71" s="2"/>
      <c r="G71" s="2"/>
      <c r="H71" s="2"/>
      <c r="K71" s="3"/>
      <c r="L71" s="6">
        <f t="shared" si="5"/>
        <v>27565</v>
      </c>
      <c r="M71" s="7" t="str">
        <f t="shared" si="6"/>
        <v>Bord de Garonne. Suite. 1. Le génie US.</v>
      </c>
      <c r="N71" s="7" t="str">
        <f t="shared" si="7"/>
        <v>bob82</v>
      </c>
      <c r="O71" s="7" t="str">
        <f t="shared" si="8"/>
        <v>Castelsarrasin.</v>
      </c>
      <c r="P71" s="7">
        <f t="shared" si="9"/>
      </c>
    </row>
    <row r="72" spans="1:16" ht="15.75">
      <c r="A72" s="2"/>
      <c r="B72" s="10"/>
      <c r="C72" s="2"/>
      <c r="D72" s="2"/>
      <c r="E72" s="2"/>
      <c r="G72" s="2"/>
      <c r="H72" s="18"/>
      <c r="K72" s="3"/>
      <c r="L72" s="6">
        <f t="shared" si="5"/>
        <v>27566</v>
      </c>
      <c r="M72" s="7" t="str">
        <f t="shared" si="6"/>
        <v>Bord de Garonne. Suite. 2. Cessez-le-feu.</v>
      </c>
      <c r="N72" s="7" t="str">
        <f t="shared" si="7"/>
        <v>bob82</v>
      </c>
      <c r="O72" s="7" t="str">
        <f t="shared" si="8"/>
        <v>Castelsarrasin.</v>
      </c>
      <c r="P72" s="7">
        <f t="shared" si="9"/>
      </c>
    </row>
    <row r="73" spans="1:16" ht="15.75">
      <c r="A73" s="2"/>
      <c r="B73" s="10"/>
      <c r="C73" s="2"/>
      <c r="D73" s="2"/>
      <c r="E73" s="2"/>
      <c r="G73" s="2"/>
      <c r="H73" s="19"/>
      <c r="K73" s="3"/>
      <c r="L73" s="6">
        <f t="shared" si="5"/>
        <v>27569</v>
      </c>
      <c r="M73" s="7" t="str">
        <f t="shared" si="6"/>
        <v>Bord de Garonne. Suite. 3. Au bout du tablier.</v>
      </c>
      <c r="N73" s="7" t="str">
        <f t="shared" si="7"/>
        <v>bob82</v>
      </c>
      <c r="O73" s="7" t="str">
        <f t="shared" si="8"/>
        <v>Castelsarrasin.</v>
      </c>
      <c r="P73" s="7">
        <f t="shared" si="9"/>
      </c>
    </row>
    <row r="74" spans="1:16" ht="15.75">
      <c r="A74" s="2"/>
      <c r="B74" s="10"/>
      <c r="C74" s="2"/>
      <c r="D74" s="2"/>
      <c r="E74" s="2"/>
      <c r="G74" s="2"/>
      <c r="H74" s="19"/>
      <c r="K74" s="3"/>
      <c r="L74" s="6">
        <f t="shared" si="5"/>
        <v>27836</v>
      </c>
      <c r="M74" s="7" t="str">
        <f t="shared" si="6"/>
        <v>Ciste de la 4ème passerelle.</v>
      </c>
      <c r="N74" s="7" t="str">
        <f t="shared" si="7"/>
        <v>bob82</v>
      </c>
      <c r="O74" s="7" t="str">
        <f t="shared" si="8"/>
        <v>Castelsarrasin.</v>
      </c>
      <c r="P74" s="7">
        <f t="shared" si="9"/>
      </c>
    </row>
    <row r="75" spans="1:16" ht="15.75">
      <c r="A75" s="2"/>
      <c r="B75" s="10"/>
      <c r="C75" s="2"/>
      <c r="D75" s="2"/>
      <c r="E75" s="2"/>
      <c r="G75" s="2"/>
      <c r="H75" s="2"/>
      <c r="K75" s="3"/>
      <c r="L75" s="6">
        <f t="shared" si="5"/>
        <v>30382</v>
      </c>
      <c r="M75" s="7" t="str">
        <f t="shared" si="6"/>
        <v>Tu imagines ?</v>
      </c>
      <c r="N75" s="7" t="str">
        <f t="shared" si="7"/>
        <v>bob82</v>
      </c>
      <c r="O75" s="7" t="str">
        <f t="shared" si="8"/>
        <v>Environs de Castelsarrasin.</v>
      </c>
      <c r="P75" s="7">
        <f t="shared" si="9"/>
      </c>
    </row>
    <row r="76" spans="1:16" ht="15.75">
      <c r="A76" s="2"/>
      <c r="B76" s="10"/>
      <c r="C76" s="2"/>
      <c r="D76" s="2"/>
      <c r="E76" s="2"/>
      <c r="G76" s="2"/>
      <c r="H76" s="18"/>
      <c r="K76" s="3"/>
      <c r="L76" s="6">
        <f t="shared" si="5"/>
        <v>30589</v>
      </c>
      <c r="M76" s="7" t="str">
        <f t="shared" si="6"/>
        <v>Ciste de l'homme au poing fermé.</v>
      </c>
      <c r="N76" s="7" t="str">
        <f t="shared" si="7"/>
        <v>bob82</v>
      </c>
      <c r="O76" s="7" t="str">
        <f t="shared" si="8"/>
        <v>Castelsarrasin.</v>
      </c>
      <c r="P76" s="7">
        <f t="shared" si="9"/>
      </c>
    </row>
    <row r="77" spans="1:16" ht="15.75">
      <c r="A77" s="2"/>
      <c r="B77" s="10"/>
      <c r="C77" s="2"/>
      <c r="D77" s="2"/>
      <c r="E77" s="2"/>
      <c r="G77" s="2"/>
      <c r="H77" s="2"/>
      <c r="K77" s="3"/>
      <c r="L77" s="6">
        <f t="shared" si="5"/>
        <v>30590</v>
      </c>
      <c r="M77" s="7" t="str">
        <f t="shared" si="6"/>
        <v>Les sons mélodieux et les lettres du savoir.</v>
      </c>
      <c r="N77" s="7" t="str">
        <f t="shared" si="7"/>
        <v>bob82</v>
      </c>
      <c r="O77" s="7" t="str">
        <f t="shared" si="8"/>
        <v>Castelsarrasin.</v>
      </c>
      <c r="P77" s="7">
        <f t="shared" si="9"/>
      </c>
    </row>
    <row r="78" spans="1:16" ht="15.75">
      <c r="A78" s="2"/>
      <c r="B78" s="10"/>
      <c r="C78" s="2"/>
      <c r="D78" s="2"/>
      <c r="E78" s="2"/>
      <c r="G78" s="2"/>
      <c r="H78" s="18"/>
      <c r="K78" s="3"/>
      <c r="L78" s="6">
        <f t="shared" si="5"/>
        <v>30674</v>
      </c>
      <c r="M78" s="7" t="str">
        <f t="shared" si="6"/>
        <v>Dos au onze.</v>
      </c>
      <c r="N78" s="7" t="str">
        <f t="shared" si="7"/>
        <v>bob82</v>
      </c>
      <c r="O78" s="7" t="str">
        <f t="shared" si="8"/>
        <v>Castelsarrasin.</v>
      </c>
      <c r="P78" s="7">
        <f t="shared" si="9"/>
      </c>
    </row>
    <row r="79" spans="1:16" ht="15.75">
      <c r="A79" s="2"/>
      <c r="B79" s="10"/>
      <c r="C79" s="2"/>
      <c r="D79" s="2"/>
      <c r="E79" s="2"/>
      <c r="G79" s="2"/>
      <c r="H79" s="26"/>
      <c r="K79" s="3"/>
      <c r="L79" s="6">
        <f t="shared" si="5"/>
        <v>30768</v>
      </c>
      <c r="M79" s="7" t="str">
        <f t="shared" si="6"/>
        <v>Allez Mac, entre au numéro trois !</v>
      </c>
      <c r="N79" s="7" t="str">
        <f t="shared" si="7"/>
        <v>bob82</v>
      </c>
      <c r="O79" s="7" t="str">
        <f t="shared" si="8"/>
        <v>Castelsarrasin.</v>
      </c>
      <c r="P79" s="7">
        <f t="shared" si="9"/>
      </c>
    </row>
    <row r="80" spans="1:16" ht="15.75">
      <c r="A80" s="2"/>
      <c r="B80" s="10"/>
      <c r="C80" s="2"/>
      <c r="D80" s="2"/>
      <c r="E80" s="2"/>
      <c r="G80" s="2"/>
      <c r="H80" s="19"/>
      <c r="K80" s="3"/>
      <c r="L80" s="6">
        <f t="shared" si="5"/>
        <v>31129</v>
      </c>
      <c r="M80" s="7" t="str">
        <f t="shared" si="6"/>
        <v>Du Polyommatus hispana sans cristaux d’aragonite.</v>
      </c>
      <c r="N80" s="7" t="str">
        <f t="shared" si="7"/>
        <v>bob82</v>
      </c>
      <c r="O80" s="7" t="str">
        <f t="shared" si="8"/>
        <v>Environs de Castelsarrasin.</v>
      </c>
      <c r="P80" s="7">
        <f t="shared" si="9"/>
      </c>
    </row>
    <row r="81" spans="1:16" ht="15.75">
      <c r="A81" s="2"/>
      <c r="B81" s="10"/>
      <c r="C81" s="2"/>
      <c r="D81" s="2"/>
      <c r="E81" s="2"/>
      <c r="G81" s="2"/>
      <c r="H81" s="17"/>
      <c r="K81" s="3"/>
      <c r="L81" s="6">
        <f t="shared" si="5"/>
        <v>32207</v>
      </c>
      <c r="M81" s="7" t="str">
        <f t="shared" si="6"/>
        <v>Ciste du Tour de France - 1 - Les boules !</v>
      </c>
      <c r="N81" s="7" t="str">
        <f t="shared" si="7"/>
        <v>bob82</v>
      </c>
      <c r="O81" s="7" t="str">
        <f t="shared" si="8"/>
        <v>Castelsarrasin</v>
      </c>
      <c r="P81" s="7">
        <f t="shared" si="9"/>
      </c>
    </row>
    <row r="82" spans="1:16" ht="15.75">
      <c r="A82" s="2"/>
      <c r="B82" s="10"/>
      <c r="C82" s="2"/>
      <c r="D82" s="2"/>
      <c r="E82" s="2"/>
      <c r="G82" s="2"/>
      <c r="H82" s="18"/>
      <c r="K82" s="3"/>
      <c r="L82" s="6">
        <f t="shared" si="5"/>
        <v>32278</v>
      </c>
      <c r="M82" s="7" t="str">
        <f t="shared" si="6"/>
        <v>Ciste du Tour de France - 2 - Vélociste vélophile.</v>
      </c>
      <c r="N82" s="7" t="str">
        <f t="shared" si="7"/>
        <v>bob82</v>
      </c>
      <c r="O82" s="7" t="str">
        <f t="shared" si="8"/>
        <v>Castelsarrasin</v>
      </c>
      <c r="P82" s="7">
        <f t="shared" si="9"/>
      </c>
    </row>
    <row r="83" spans="1:16" ht="15.75">
      <c r="A83" s="2"/>
      <c r="B83" s="10"/>
      <c r="C83" s="2"/>
      <c r="D83" s="2"/>
      <c r="E83" s="2"/>
      <c r="G83" s="2"/>
      <c r="K83" s="3"/>
      <c r="L83" s="6">
        <f t="shared" si="5"/>
        <v>35299</v>
      </c>
      <c r="M83" s="7" t="str">
        <f t="shared" si="6"/>
        <v>Entre 2 exemplaires - L'appel de Conwoïon.</v>
      </c>
      <c r="N83" s="7" t="str">
        <f t="shared" si="7"/>
        <v>bob82</v>
      </c>
      <c r="O83" s="7" t="str">
        <f t="shared" si="8"/>
        <v>Commune Castelsarrasin plus une voisine.</v>
      </c>
      <c r="P83" s="7">
        <f t="shared" si="9"/>
      </c>
    </row>
    <row r="84" spans="1:16" ht="15.75">
      <c r="A84" s="2"/>
      <c r="B84" s="10"/>
      <c r="C84" s="2"/>
      <c r="D84" s="2"/>
      <c r="E84" s="2"/>
      <c r="G84" s="2"/>
      <c r="H84" s="19"/>
      <c r="K84" s="3"/>
      <c r="L84" s="6">
        <f t="shared" si="5"/>
        <v>35329</v>
      </c>
      <c r="M84" s="7" t="str">
        <f t="shared" si="6"/>
        <v>Entre 2 exemplaires - L’agrume à l’anthocyanine.</v>
      </c>
      <c r="N84" s="7" t="str">
        <f t="shared" si="7"/>
        <v>bob82</v>
      </c>
      <c r="O84" s="7" t="str">
        <f t="shared" si="8"/>
        <v>Commune Castelsarrasin plus une voisine.</v>
      </c>
      <c r="P84" s="7">
        <f t="shared" si="9"/>
      </c>
    </row>
    <row r="85" spans="1:16" ht="15.75">
      <c r="A85" s="2"/>
      <c r="B85" s="10"/>
      <c r="C85" s="2"/>
      <c r="D85" s="2"/>
      <c r="E85" s="2"/>
      <c r="G85" s="2"/>
      <c r="H85" s="2"/>
      <c r="K85" s="3"/>
      <c r="L85" s="6">
        <f t="shared" si="5"/>
        <v>35333</v>
      </c>
      <c r="M85" s="7" t="str">
        <f t="shared" si="6"/>
        <v>Entre 2 exemplaires - Triste rencontre.</v>
      </c>
      <c r="N85" s="7" t="str">
        <f t="shared" si="7"/>
        <v>bob82</v>
      </c>
      <c r="O85" s="7" t="str">
        <f t="shared" si="8"/>
        <v>Commune de Castelsarrasin plus une voisine.</v>
      </c>
      <c r="P85" s="7">
        <f t="shared" si="9"/>
      </c>
    </row>
    <row r="86" spans="1:16" ht="15.75">
      <c r="A86" s="2"/>
      <c r="B86" s="10"/>
      <c r="C86" s="2"/>
      <c r="D86" s="2"/>
      <c r="E86" s="2"/>
      <c r="G86" s="2"/>
      <c r="H86" s="2"/>
      <c r="K86" s="3"/>
      <c r="L86" s="6">
        <f t="shared" si="5"/>
        <v>35538</v>
      </c>
      <c r="M86" s="7" t="str">
        <f t="shared" si="6"/>
        <v>une rue qui porte bien son nom</v>
      </c>
      <c r="N86" s="7" t="str">
        <f t="shared" si="7"/>
        <v>aigle de feu</v>
      </c>
      <c r="O86" s="7" t="str">
        <f t="shared" si="8"/>
        <v>castelsarrasin</v>
      </c>
      <c r="P86" s="7">
        <f t="shared" si="9"/>
      </c>
    </row>
    <row r="87" spans="1:16" ht="15.75">
      <c r="A87" s="2"/>
      <c r="B87" s="10"/>
      <c r="C87" s="2"/>
      <c r="D87" s="2"/>
      <c r="E87" s="2"/>
      <c r="G87" s="2"/>
      <c r="H87" s="17"/>
      <c r="K87" s="3"/>
      <c r="L87" s="6">
        <f t="shared" si="5"/>
        <v>35539</v>
      </c>
      <c r="M87" s="7" t="str">
        <f t="shared" si="6"/>
        <v>l'arbre aux loupes</v>
      </c>
      <c r="N87" s="7" t="str">
        <f t="shared" si="7"/>
        <v>aigle de feu</v>
      </c>
      <c r="O87" s="7" t="str">
        <f t="shared" si="8"/>
        <v>entre Castelsarrasin et Lafrancaise</v>
      </c>
      <c r="P87" s="7">
        <f t="shared" si="9"/>
      </c>
    </row>
    <row r="88" spans="1:16" ht="15.75">
      <c r="A88" s="2"/>
      <c r="B88" s="10"/>
      <c r="C88" s="2"/>
      <c r="D88" s="2"/>
      <c r="E88" s="2"/>
      <c r="G88" s="2"/>
      <c r="H88" s="18"/>
      <c r="K88" s="3"/>
      <c r="L88" s="6">
        <f t="shared" si="5"/>
        <v>35603</v>
      </c>
      <c r="M88" s="7" t="str">
        <f t="shared" si="6"/>
        <v>Quand le poisson devient oiseau</v>
      </c>
      <c r="N88" s="7" t="str">
        <f t="shared" si="7"/>
        <v>aigle de feu</v>
      </c>
      <c r="O88" s="7" t="str">
        <f t="shared" si="8"/>
        <v>Castelsarrasin</v>
      </c>
      <c r="P88" s="7">
        <f t="shared" si="9"/>
      </c>
    </row>
    <row r="89" spans="1:16" ht="15.75">
      <c r="A89" s="2"/>
      <c r="B89" s="10"/>
      <c r="C89" s="2"/>
      <c r="D89" s="2"/>
      <c r="E89" s="2"/>
      <c r="G89" s="2"/>
      <c r="H89" s="19"/>
      <c r="K89" s="3"/>
      <c r="L89" s="6">
        <f t="shared" si="5"/>
        <v>38446</v>
      </c>
      <c r="M89" s="7" t="str">
        <f t="shared" si="6"/>
        <v>la fin de la guerre d'algerie</v>
      </c>
      <c r="N89" s="7" t="str">
        <f t="shared" si="7"/>
        <v>aigle de feu</v>
      </c>
      <c r="O89" s="7" t="str">
        <f t="shared" si="8"/>
        <v>meauzac</v>
      </c>
      <c r="P89" s="7">
        <f t="shared" si="9"/>
      </c>
    </row>
    <row r="90" spans="1:16" ht="15.75">
      <c r="A90" s="2"/>
      <c r="B90" s="10"/>
      <c r="C90" s="2"/>
      <c r="D90" s="2"/>
      <c r="E90" s="2"/>
      <c r="G90" s="2"/>
      <c r="H90" s="19"/>
      <c r="K90" s="3"/>
      <c r="L90" s="6">
        <f t="shared" si="5"/>
        <v>39696</v>
      </c>
      <c r="M90" s="7" t="str">
        <f t="shared" si="6"/>
        <v>Barycentre 2 (voire 3) - A l'endroit où souffle le vent.</v>
      </c>
      <c r="N90" s="7" t="str">
        <f t="shared" si="7"/>
        <v>bob82</v>
      </c>
      <c r="O90" s="7" t="str">
        <f t="shared" si="8"/>
        <v>Moissac / Lafrançaise / Lamothe capdeville / Montauban</v>
      </c>
      <c r="P90" s="7">
        <f t="shared" si="9"/>
      </c>
    </row>
    <row r="91" spans="1:16" ht="15.75">
      <c r="A91" s="2"/>
      <c r="B91" s="10"/>
      <c r="C91" s="2"/>
      <c r="D91" s="2"/>
      <c r="E91" s="2"/>
      <c r="G91" s="2"/>
      <c r="K91" s="3"/>
      <c r="L91" s="6">
        <f t="shared" si="5"/>
        <v>39709</v>
      </c>
      <c r="M91" s="7" t="str">
        <f t="shared" si="6"/>
        <v>La garde meurt mais ne se rend pas.</v>
      </c>
      <c r="N91" s="7" t="str">
        <f t="shared" si="7"/>
        <v>bob82</v>
      </c>
      <c r="O91" s="7" t="str">
        <f t="shared" si="8"/>
        <v>Lafrançaise / Montauban</v>
      </c>
      <c r="P91" s="7">
        <f t="shared" si="9"/>
      </c>
    </row>
    <row r="92" spans="1:16" ht="15.75">
      <c r="A92" s="2"/>
      <c r="B92" s="10"/>
      <c r="C92" s="2"/>
      <c r="D92" s="2"/>
      <c r="E92" s="2"/>
      <c r="G92" s="2"/>
      <c r="K92" s="3"/>
      <c r="L92" s="6">
        <f t="shared" si="5"/>
        <v>43172</v>
      </c>
      <c r="M92" s="7" t="str">
        <f t="shared" si="6"/>
        <v>Repères du coin - La promesse.</v>
      </c>
      <c r="N92" s="7" t="str">
        <f t="shared" si="7"/>
        <v>bob82</v>
      </c>
      <c r="O92" s="7" t="str">
        <f t="shared" si="8"/>
        <v>Sur la commune de Castelsarrasin</v>
      </c>
      <c r="P92" s="7">
        <f t="shared" si="9"/>
      </c>
    </row>
    <row r="93" spans="1:16" ht="15.75">
      <c r="A93" s="2"/>
      <c r="B93" s="10"/>
      <c r="C93" s="2"/>
      <c r="D93" s="2"/>
      <c r="E93" s="2"/>
      <c r="G93" s="2"/>
      <c r="K93" s="3"/>
      <c r="L93" s="6">
        <f t="shared" si="5"/>
        <v>43173</v>
      </c>
      <c r="M93" s="7" t="str">
        <f t="shared" si="6"/>
        <v>Repères du coin - L'eau de la rive gauche</v>
      </c>
      <c r="N93" s="7" t="str">
        <f t="shared" si="7"/>
        <v>bob82</v>
      </c>
      <c r="O93" s="7" t="str">
        <f t="shared" si="8"/>
        <v>Sur la commune de Castelsarrasin.</v>
      </c>
      <c r="P93" s="7">
        <f t="shared" si="9"/>
      </c>
    </row>
    <row r="94" spans="1:16" ht="15.75">
      <c r="A94" s="2"/>
      <c r="B94" s="10"/>
      <c r="C94" s="2"/>
      <c r="D94" s="2"/>
      <c r="E94" s="2"/>
      <c r="G94" s="2"/>
      <c r="K94" s="3"/>
      <c r="L94" s="6">
        <f t="shared" si="5"/>
        <v>48146</v>
      </c>
      <c r="M94" s="7" t="str">
        <f t="shared" si="6"/>
        <v>La ciste du crypteur fou n°1</v>
      </c>
      <c r="N94" s="7" t="str">
        <f t="shared" si="7"/>
        <v>tekilapaf</v>
      </c>
      <c r="O94" s="7" t="str">
        <f t="shared" si="8"/>
        <v>Environ de Castelsarrasin</v>
      </c>
      <c r="P94" s="7">
        <f t="shared" si="9"/>
      </c>
    </row>
    <row r="95" spans="1:16" ht="15.75">
      <c r="A95" s="2"/>
      <c r="B95" s="10"/>
      <c r="C95" s="2"/>
      <c r="D95" s="2"/>
      <c r="E95" s="2"/>
      <c r="G95" s="2"/>
      <c r="K95" s="3"/>
      <c r="L95" s="6">
        <f t="shared" si="5"/>
        <v>48433</v>
      </c>
      <c r="M95" s="7" t="str">
        <f t="shared" si="6"/>
        <v>La ciste du crypteur fou n°2 : la ciste de césar</v>
      </c>
      <c r="N95" s="7" t="str">
        <f t="shared" si="7"/>
        <v>tekilapaf</v>
      </c>
      <c r="O95" s="7" t="str">
        <f t="shared" si="8"/>
        <v>Castelsarrasin</v>
      </c>
      <c r="P95" s="7">
        <f t="shared" si="9"/>
      </c>
    </row>
    <row r="96" spans="1:16" ht="15.75">
      <c r="A96" s="2"/>
      <c r="B96" s="10"/>
      <c r="C96" s="2"/>
      <c r="D96" s="2"/>
      <c r="E96" s="2"/>
      <c r="G96" s="2"/>
      <c r="H96" s="23"/>
      <c r="K96" s="3"/>
      <c r="L96" s="6">
        <f t="shared" si="5"/>
        <v>48449</v>
      </c>
      <c r="M96" s="7" t="str">
        <f t="shared" si="6"/>
        <v>La ciste de la faille spatio-temporelle</v>
      </c>
      <c r="N96" s="7" t="str">
        <f t="shared" si="7"/>
        <v>tekilapaf</v>
      </c>
      <c r="O96" s="7" t="str">
        <f t="shared" si="8"/>
        <v>Ville jumelle de FIUME VENETO</v>
      </c>
      <c r="P96" s="7">
        <f t="shared" si="9"/>
      </c>
    </row>
    <row r="97" spans="1:16" ht="15.75">
      <c r="A97" s="2"/>
      <c r="B97" s="10"/>
      <c r="C97" s="2"/>
      <c r="D97" s="2"/>
      <c r="E97" s="2"/>
      <c r="G97" s="2"/>
      <c r="K97" s="3"/>
      <c r="L97" s="6">
        <f t="shared" si="5"/>
        <v>48604</v>
      </c>
      <c r="M97" s="7" t="str">
        <f t="shared" si="6"/>
        <v>La ciste du "petit" ranch de la série</v>
      </c>
      <c r="N97" s="7" t="str">
        <f t="shared" si="7"/>
        <v>tekilapaf</v>
      </c>
      <c r="O97" s="7" t="str">
        <f t="shared" si="8"/>
        <v>Castelsarrasin</v>
      </c>
      <c r="P97" s="7">
        <f t="shared" si="9"/>
      </c>
    </row>
    <row r="98" spans="1:16" ht="15.75">
      <c r="A98" s="2"/>
      <c r="B98" s="10"/>
      <c r="C98" s="2"/>
      <c r="D98" s="2"/>
      <c r="E98" s="2"/>
      <c r="G98" s="2"/>
      <c r="K98" s="3"/>
      <c r="L98" s="6">
        <f t="shared" si="5"/>
        <v>48817</v>
      </c>
      <c r="M98" s="7" t="str">
        <f t="shared" si="6"/>
        <v>La ciste où la truie y est</v>
      </c>
      <c r="N98" s="7" t="str">
        <f t="shared" si="7"/>
        <v>tekilapaf</v>
      </c>
      <c r="O98" s="7" t="str">
        <f t="shared" si="8"/>
        <v>Environs de Castelsarrasin</v>
      </c>
      <c r="P98" s="7">
        <f t="shared" si="9"/>
      </c>
    </row>
    <row r="99" spans="1:16" ht="15.75">
      <c r="A99" s="2"/>
      <c r="B99" s="10"/>
      <c r="C99" s="2"/>
      <c r="D99" s="2"/>
      <c r="E99" s="2"/>
      <c r="G99" s="2"/>
      <c r="K99" s="3"/>
      <c r="L99" s="6">
        <f t="shared" si="5"/>
        <v>48874</v>
      </c>
      <c r="M99" s="7" t="str">
        <f t="shared" si="6"/>
        <v>La ciste des Géants industriels 1</v>
      </c>
      <c r="N99" s="7" t="str">
        <f t="shared" si="7"/>
        <v>tekilapaf</v>
      </c>
      <c r="O99" s="7" t="str">
        <f t="shared" si="8"/>
        <v>Région Castelsarrasinoise</v>
      </c>
      <c r="P99" s="7">
        <f t="shared" si="9"/>
      </c>
    </row>
    <row r="100" spans="1:16" ht="15.75">
      <c r="A100" s="2"/>
      <c r="B100" s="10"/>
      <c r="C100" s="2"/>
      <c r="D100" s="2"/>
      <c r="E100" s="2"/>
      <c r="G100" s="2"/>
      <c r="H100" s="28"/>
      <c r="K100" s="3"/>
      <c r="L100" s="6">
        <f t="shared" si="5"/>
        <v>48876</v>
      </c>
      <c r="M100" s="7" t="str">
        <f t="shared" si="6"/>
        <v>La ciste des Géants industriels 3</v>
      </c>
      <c r="N100" s="7" t="str">
        <f t="shared" si="7"/>
        <v>tekilapaf</v>
      </c>
      <c r="O100" s="7" t="str">
        <f t="shared" si="8"/>
        <v>Région Castelsarrasinoise</v>
      </c>
      <c r="P100" s="7">
        <f t="shared" si="9"/>
      </c>
    </row>
    <row r="101" spans="1:16" ht="15.75">
      <c r="A101" s="2"/>
      <c r="B101" s="10"/>
      <c r="C101" s="2"/>
      <c r="D101" s="2"/>
      <c r="E101" s="2"/>
      <c r="G101" s="2"/>
      <c r="K101" s="3"/>
      <c r="L101" s="6">
        <f t="shared" si="5"/>
        <v>48877</v>
      </c>
      <c r="M101" s="7" t="str">
        <f t="shared" si="6"/>
        <v>La ciste des Géants industriels: La der</v>
      </c>
      <c r="N101" s="7" t="str">
        <f t="shared" si="7"/>
        <v>tekilapaf</v>
      </c>
      <c r="O101" s="7" t="str">
        <f t="shared" si="8"/>
        <v>Environs de Castelsarrasin</v>
      </c>
      <c r="P101" s="7">
        <f t="shared" si="9"/>
      </c>
    </row>
    <row r="102" spans="1:16" ht="15.75">
      <c r="A102" s="17"/>
      <c r="B102" s="11"/>
      <c r="C102" s="17"/>
      <c r="D102" s="17"/>
      <c r="E102" s="17"/>
      <c r="G102" s="17"/>
      <c r="K102" s="3"/>
      <c r="L102" s="6">
        <f t="shared" si="5"/>
        <v>49048</v>
      </c>
      <c r="M102" s="7" t="str">
        <f t="shared" si="6"/>
        <v>Ciste de la porte des champs.</v>
      </c>
      <c r="N102" s="7" t="str">
        <f t="shared" si="7"/>
        <v>bob82</v>
      </c>
      <c r="O102" s="7" t="str">
        <f t="shared" si="8"/>
        <v>Sur la commune de Castelsarrasin.</v>
      </c>
      <c r="P102" s="7">
        <f t="shared" si="9"/>
      </c>
    </row>
    <row r="103" spans="1:16" ht="15.75">
      <c r="A103" s="18"/>
      <c r="B103" s="11"/>
      <c r="C103" s="18"/>
      <c r="D103" s="18"/>
      <c r="E103" s="18"/>
      <c r="G103" s="18"/>
      <c r="K103" s="3"/>
      <c r="L103" s="6">
        <f t="shared" si="5"/>
        <v>49763</v>
      </c>
      <c r="M103" s="7" t="str">
        <f t="shared" si="6"/>
        <v>Le mystère de l'île au cube.</v>
      </c>
      <c r="N103" s="7" t="str">
        <f t="shared" si="7"/>
        <v>bob82</v>
      </c>
      <c r="O103" s="7" t="str">
        <f t="shared" si="8"/>
        <v>Sur la commune de Castelsarrasin.</v>
      </c>
      <c r="P103" s="7">
        <f t="shared" si="9"/>
      </c>
    </row>
    <row r="104" spans="1:16" ht="15.75">
      <c r="A104" s="19"/>
      <c r="B104" s="11"/>
      <c r="C104" s="19"/>
      <c r="D104" s="19"/>
      <c r="E104" s="19"/>
      <c r="G104" s="19"/>
      <c r="H104" s="22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1:16" ht="15.75">
      <c r="A105" s="19"/>
      <c r="B105" s="11"/>
      <c r="C105" s="19"/>
      <c r="D105" s="19"/>
      <c r="E105" s="19"/>
      <c r="G105" s="19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1:16" ht="15.75">
      <c r="A106" s="20"/>
      <c r="B106" s="11"/>
      <c r="C106" s="20"/>
      <c r="D106" s="20"/>
      <c r="E106" s="20"/>
      <c r="G106" s="20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1:16" ht="15.75">
      <c r="A107" s="24"/>
      <c r="B107" s="11"/>
      <c r="C107" s="24"/>
      <c r="D107" s="24"/>
      <c r="E107" s="24"/>
      <c r="G107" s="24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1:16" ht="15.75">
      <c r="A108" s="25"/>
      <c r="B108" s="11"/>
      <c r="C108" s="25"/>
      <c r="D108" s="25"/>
      <c r="E108" s="25"/>
      <c r="G108" s="25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1:16" ht="15.75">
      <c r="A109" s="26"/>
      <c r="B109" s="11"/>
      <c r="C109" s="26"/>
      <c r="D109" s="26"/>
      <c r="E109" s="26"/>
      <c r="G109" s="26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1:16" ht="15.75">
      <c r="A110" s="27"/>
      <c r="B110" s="11"/>
      <c r="C110" s="27"/>
      <c r="D110" s="27"/>
      <c r="E110" s="27"/>
      <c r="G110" s="27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1:16" ht="15.75">
      <c r="A111" s="27"/>
      <c r="B111" s="11"/>
      <c r="C111" s="27"/>
      <c r="D111" s="27"/>
      <c r="E111" s="27"/>
      <c r="G111" s="27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1:16" ht="15.75">
      <c r="A112" s="27"/>
      <c r="B112" s="11"/>
      <c r="C112" s="27"/>
      <c r="D112" s="27"/>
      <c r="E112" s="27"/>
      <c r="G112" s="27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1:16" ht="15.75">
      <c r="A113" s="27"/>
      <c r="B113" s="11"/>
      <c r="C113" s="27"/>
      <c r="D113" s="27"/>
      <c r="E113" s="27"/>
      <c r="G113" s="27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1:16" ht="15.75">
      <c r="A114" s="29"/>
      <c r="B114" s="11"/>
      <c r="C114" s="29"/>
      <c r="D114" s="29"/>
      <c r="E114" s="29"/>
      <c r="G114" s="29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1:16" ht="15.75">
      <c r="A115" s="30"/>
      <c r="B115" s="11"/>
      <c r="C115" s="30"/>
      <c r="D115" s="30"/>
      <c r="E115" s="30"/>
      <c r="G115" s="30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1:16" ht="15.75">
      <c r="A116" s="30"/>
      <c r="B116" s="11"/>
      <c r="C116" s="30"/>
      <c r="D116" s="30"/>
      <c r="E116" s="30"/>
      <c r="G116" s="30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1:16" ht="15.75">
      <c r="A117" s="30"/>
      <c r="B117" s="11"/>
      <c r="C117" s="30"/>
      <c r="D117" s="30"/>
      <c r="E117" s="30"/>
      <c r="G117" s="30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1:16" ht="15.75">
      <c r="A118" s="31"/>
      <c r="B118" s="11"/>
      <c r="C118" s="31"/>
      <c r="D118" s="31"/>
      <c r="E118" s="31"/>
      <c r="G118" s="3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1:16" ht="15.75">
      <c r="A119" s="31"/>
      <c r="B119" s="11"/>
      <c r="C119" s="31"/>
      <c r="D119" s="31"/>
      <c r="E119" s="31"/>
      <c r="G119" s="3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1:16" ht="15.75">
      <c r="A120" s="31"/>
      <c r="B120" s="11"/>
      <c r="C120" s="31"/>
      <c r="D120" s="31"/>
      <c r="E120" s="31"/>
      <c r="G120" s="3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1:16" ht="15.75">
      <c r="A121" s="31"/>
      <c r="B121" s="11"/>
      <c r="C121" s="31"/>
      <c r="D121" s="31"/>
      <c r="E121" s="31"/>
      <c r="G121" s="3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1:16" ht="15.75">
      <c r="A122" s="31"/>
      <c r="B122" s="11"/>
      <c r="C122" s="31"/>
      <c r="D122" s="31"/>
      <c r="E122" s="31"/>
      <c r="G122" s="3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1:16" ht="15.75">
      <c r="A123" s="31"/>
      <c r="B123" s="11"/>
      <c r="C123" s="31"/>
      <c r="D123" s="31"/>
      <c r="E123" s="31"/>
      <c r="G123" s="3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1:16" ht="15.75">
      <c r="A124" s="31"/>
      <c r="B124" s="11"/>
      <c r="C124" s="31"/>
      <c r="D124" s="31"/>
      <c r="E124" s="31"/>
      <c r="G124" s="3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1:16" ht="15.75">
      <c r="A125" s="31"/>
      <c r="B125" s="11"/>
      <c r="C125" s="31"/>
      <c r="D125" s="31"/>
      <c r="E125" s="31"/>
      <c r="G125" s="3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1:16" ht="15.75">
      <c r="A126" s="31"/>
      <c r="B126" s="11"/>
      <c r="C126" s="31"/>
      <c r="D126" s="31"/>
      <c r="E126" s="31"/>
      <c r="G126" s="3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IF(A131="Castelsarrasin",HYPERLINK(CONCATENATE("http://www.cistes.net/choixciste.php?rt=2&amp;numero=",B131),B131),"")</f>
      </c>
      <c r="M133" s="7">
        <f aca="true" t="shared" si="11" ref="M133:M196">IF(A131="Castelsarrasin",C131,"")</f>
      </c>
      <c r="N133" s="7">
        <f aca="true" t="shared" si="12" ref="N133:N196">IF(A131="Castelsarrasin",D131,"")</f>
      </c>
      <c r="O133" s="7">
        <f aca="true" t="shared" si="13" ref="O133:O196">IF(A131="Castelsarrasin",E131,"")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IF(A195="Castelsarrasin",HYPERLINK(CONCATENATE("http://www.cistes.net/choixciste.php?rt=2&amp;numero=",B195),B195),"")</f>
      </c>
      <c r="M197" s="7">
        <f>IF(A195="Castelsarrasin",C195,"")</f>
      </c>
      <c r="N197" s="7">
        <f>IF(A195="Castelsarrasin",D195,"")</f>
      </c>
      <c r="O197" s="7">
        <f>IF(A195="Castelsarrasin",E195,"")</f>
      </c>
      <c r="P197" s="7">
        <f>IF(F195="","",F195)</f>
      </c>
    </row>
    <row r="198" spans="2:16" ht="15.75">
      <c r="B198" s="11"/>
      <c r="K198" s="3"/>
      <c r="L198" s="6">
        <f>IF(A196="Castelsarrasin",HYPERLINK(CONCATENATE("http://www.cistes.net/choixciste.php?rt=2&amp;numero=",B196),B196),"")</f>
      </c>
      <c r="M198" s="7">
        <f>IF(A196="Castelsarrasin",C196,"")</f>
      </c>
      <c r="N198" s="7">
        <f>IF(A196="Castelsarrasin",D196,"")</f>
      </c>
      <c r="O198" s="7">
        <f>IF(A196="Castelsarrasin",E196,"")</f>
      </c>
      <c r="P198" s="7">
        <f>IF(F196="","",F196)</f>
      </c>
    </row>
    <row r="199" spans="2:16" ht="15.75">
      <c r="B199" s="11"/>
      <c r="K199" s="3"/>
      <c r="L199" s="6">
        <f>IF(A197="Castelsarrasin",HYPERLINK(CONCATENATE("http://www.cistes.net/choixciste.php?rt=2&amp;numero=",B197),B197),"")</f>
      </c>
      <c r="M199" s="7">
        <f>IF(A197="Castelsarrasin",C197,"")</f>
      </c>
      <c r="N199" s="7">
        <f>IF(A197="Castelsarrasin",D197,"")</f>
      </c>
      <c r="O199" s="7">
        <f>IF(A197="Castelsarrasin",E197,"")</f>
      </c>
      <c r="P199" s="7">
        <f>IF(F197="","",F197)</f>
      </c>
    </row>
    <row r="200" spans="2:16" ht="15.75">
      <c r="B200" s="11"/>
      <c r="K200" s="3"/>
      <c r="L200" s="6">
        <f>IF(A198="Castelsarrasin",HYPERLINK(CONCATENATE("http://www.cistes.net/choixciste.php?rt=2&amp;numero=",B198),B198),"")</f>
      </c>
      <c r="M200" s="7">
        <f>IF(A198="Castelsarrasin",C198,"")</f>
      </c>
      <c r="N200" s="7">
        <f>IF(A198="Castelsarrasin",D198,"")</f>
      </c>
      <c r="O200" s="7">
        <f>IF(A198="Castelsarrasin",E198,"")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2008-10-23T06:17:11Z</dcterms:modified>
  <cp:category/>
  <cp:version/>
  <cp:contentType/>
  <cp:contentStatus/>
</cp:coreProperties>
</file>